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0"/>
  </bookViews>
  <sheets>
    <sheet name="信息比对后户中无比对信息名单50人115万" sheetId="1" r:id="rId1"/>
  </sheets>
  <externalReferences>
    <externalReference r:id="rId2"/>
  </externalReferences>
  <definedNames>
    <definedName name="_xlnm._FilterDatabase" localSheetId="0" hidden="1">信息比对后户中无比对信息名单50人115万!$A$2:$V$53</definedName>
    <definedName name="dict5">[1]字典sheet!$F$1:$F$13</definedName>
    <definedName name="_xlnm.Print_Titles" localSheetId="0">信息比对后户中无比对信息名单50人115万!$1:$2</definedName>
    <definedName name="_xlnm.Print_Area" localSheetId="0">信息比对后户中无比对信息名单50人115万!$A$1:$V$54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<sst xmlns="http://schemas.openxmlformats.org/spreadsheetml/2006/main" count="567" uniqueCount="332">
  <si>
    <t>乡宁县2025年第二批防返贫致贫救助金发放明细表</t>
  </si>
  <si>
    <t>序号</t>
  </si>
  <si>
    <t>乡镇</t>
  </si>
  <si>
    <t>行政村</t>
  </si>
  <si>
    <t>户主姓名</t>
  </si>
  <si>
    <t>身份证号</t>
  </si>
  <si>
    <t>住院人姓名</t>
  </si>
  <si>
    <t>身份证号码</t>
  </si>
  <si>
    <t>家庭人口</t>
  </si>
  <si>
    <t>户类型（脱贫户、脱贫不稳定户、边缘易致贫户、突发严重困难户、一般农户等）</t>
  </si>
  <si>
    <t>脱贫年度</t>
  </si>
  <si>
    <t>开户行</t>
  </si>
  <si>
    <t>卡号</t>
  </si>
  <si>
    <t>电话</t>
  </si>
  <si>
    <t>本年度住院医疗总费用</t>
  </si>
  <si>
    <t>报销后个人支付部分</t>
  </si>
  <si>
    <t>医疗救助后个人支付</t>
  </si>
  <si>
    <t>本年度门诊医疗总费用</t>
  </si>
  <si>
    <t>2024年个人支付总金额</t>
  </si>
  <si>
    <t>报销70%</t>
  </si>
  <si>
    <t>备注</t>
  </si>
  <si>
    <t>光华镇</t>
  </si>
  <si>
    <t>凤凰岭</t>
  </si>
  <si>
    <t>刘引虎</t>
  </si>
  <si>
    <t>142631********0713</t>
  </si>
  <si>
    <t>突发严重困难户</t>
  </si>
  <si>
    <t>山西省农村信用社联合社</t>
  </si>
  <si>
    <t>62305160330******87</t>
  </si>
  <si>
    <t>155*****488</t>
  </si>
  <si>
    <t>沈彬彬</t>
  </si>
  <si>
    <t>141029********0018</t>
  </si>
  <si>
    <t>62305160330******90</t>
  </si>
  <si>
    <t>132*****263</t>
  </si>
  <si>
    <t>北家</t>
  </si>
  <si>
    <t>周玉成</t>
  </si>
  <si>
    <t>142631********0745</t>
  </si>
  <si>
    <t>邢新康</t>
  </si>
  <si>
    <t>141029********0014</t>
  </si>
  <si>
    <t>62305160330******36</t>
  </si>
  <si>
    <t>131*****338</t>
  </si>
  <si>
    <t>秦王山</t>
  </si>
  <si>
    <t>刘喜平</t>
  </si>
  <si>
    <t>142631********0716</t>
  </si>
  <si>
    <t>刘艳俊</t>
  </si>
  <si>
    <t>142631********0724</t>
  </si>
  <si>
    <t>62305160330******64</t>
  </si>
  <si>
    <t>138*****937</t>
  </si>
  <si>
    <t>李文明</t>
  </si>
  <si>
    <t>142631********0734</t>
  </si>
  <si>
    <t>栗月萍</t>
  </si>
  <si>
    <t>142631********0725</t>
  </si>
  <si>
    <t>62305160330******59</t>
  </si>
  <si>
    <t>137*****891</t>
  </si>
  <si>
    <t>豁都裕</t>
  </si>
  <si>
    <t>刘李虎</t>
  </si>
  <si>
    <t>62305160330******10</t>
  </si>
  <si>
    <t>135*****178</t>
  </si>
  <si>
    <t>双鹤乡</t>
  </si>
  <si>
    <t>南崖</t>
  </si>
  <si>
    <t>刘顺娃</t>
  </si>
  <si>
    <t>142631********4517</t>
  </si>
  <si>
    <t>2014年</t>
  </si>
  <si>
    <t>62305160330******81</t>
  </si>
  <si>
    <t>134*****740</t>
  </si>
  <si>
    <t>昌宁镇</t>
  </si>
  <si>
    <t>土门</t>
  </si>
  <si>
    <t>王竹叶</t>
  </si>
  <si>
    <t>141029********0021</t>
  </si>
  <si>
    <t>脱贫户</t>
  </si>
  <si>
    <t>2016年</t>
  </si>
  <si>
    <t>62305160331******33</t>
  </si>
  <si>
    <t>152*****510</t>
  </si>
  <si>
    <t>杨银录</t>
  </si>
  <si>
    <t>141029********0012</t>
  </si>
  <si>
    <t>南阁社区</t>
  </si>
  <si>
    <t>董根虎</t>
  </si>
  <si>
    <t>142631********0035</t>
  </si>
  <si>
    <t>卢俊花</t>
  </si>
  <si>
    <t>142631********0040</t>
  </si>
  <si>
    <t>2015年</t>
  </si>
  <si>
    <t>62305160331******74</t>
  </si>
  <si>
    <t>139*****541</t>
  </si>
  <si>
    <t>龙鼻村</t>
  </si>
  <si>
    <t>卫建忠</t>
  </si>
  <si>
    <t>142631********261X</t>
  </si>
  <si>
    <t>兰艳琴</t>
  </si>
  <si>
    <t>142631********2624</t>
  </si>
  <si>
    <t>一般农户</t>
  </si>
  <si>
    <t>62305160331******42</t>
  </si>
  <si>
    <t>159*****502</t>
  </si>
  <si>
    <t>闫三蛮</t>
  </si>
  <si>
    <t>142631********2619</t>
  </si>
  <si>
    <t>62305160331******03</t>
  </si>
  <si>
    <t>137*****472</t>
  </si>
  <si>
    <t>大石头</t>
  </si>
  <si>
    <t>卢新亮</t>
  </si>
  <si>
    <t>142631********0013</t>
  </si>
  <si>
    <t>张换香</t>
  </si>
  <si>
    <t>142631********0024</t>
  </si>
  <si>
    <t>62305160331******08</t>
  </si>
  <si>
    <t>175*****611</t>
  </si>
  <si>
    <t>关王庙乡</t>
  </si>
  <si>
    <t>太儿凹村</t>
  </si>
  <si>
    <t>张建生</t>
  </si>
  <si>
    <t>142631********4814</t>
  </si>
  <si>
    <t>聂艮英</t>
  </si>
  <si>
    <t>142631********4823</t>
  </si>
  <si>
    <t>2017年</t>
  </si>
  <si>
    <t>186*****610</t>
  </si>
  <si>
    <t>王俊红</t>
  </si>
  <si>
    <t>王志琪</t>
  </si>
  <si>
    <t>141029********0038</t>
  </si>
  <si>
    <t>62305160330******23</t>
  </si>
  <si>
    <t>134*****727</t>
  </si>
  <si>
    <t>云丘山村</t>
  </si>
  <si>
    <t>王天虎</t>
  </si>
  <si>
    <t>142631********4817</t>
  </si>
  <si>
    <t>62305160330******45</t>
  </si>
  <si>
    <t>136*****106</t>
  </si>
  <si>
    <t>小碑村</t>
  </si>
  <si>
    <t>任元发</t>
  </si>
  <si>
    <t>郭巧芳</t>
  </si>
  <si>
    <t>142631********4827</t>
  </si>
  <si>
    <t>62305160331******77</t>
  </si>
  <si>
    <t>132*****452</t>
  </si>
  <si>
    <t>管头镇</t>
  </si>
  <si>
    <t>燕家河村</t>
  </si>
  <si>
    <t>郑香连</t>
  </si>
  <si>
    <t>142631********3146</t>
  </si>
  <si>
    <t>孙金占</t>
  </si>
  <si>
    <t>142631********3131</t>
  </si>
  <si>
    <t>62305160331******65</t>
  </si>
  <si>
    <t>137*****734</t>
  </si>
  <si>
    <t>甘泉村</t>
  </si>
  <si>
    <t>薛兴发</t>
  </si>
  <si>
    <t>142631********3517</t>
  </si>
  <si>
    <t>薛志刚</t>
  </si>
  <si>
    <t>142631********351X</t>
  </si>
  <si>
    <t>中国建设银行股份有限公司兴县支行</t>
  </si>
  <si>
    <t>62146703300******09</t>
  </si>
  <si>
    <t>178*****083</t>
  </si>
  <si>
    <t>行号105173550013</t>
  </si>
  <si>
    <t>薛双才</t>
  </si>
  <si>
    <t>142631********3512</t>
  </si>
  <si>
    <t>62305160330******89</t>
  </si>
  <si>
    <t>134*****216</t>
  </si>
  <si>
    <t>郭顺德</t>
  </si>
  <si>
    <t>62305160331******06</t>
  </si>
  <si>
    <t>137*****933</t>
  </si>
  <si>
    <t>台头镇</t>
  </si>
  <si>
    <t>高家河</t>
  </si>
  <si>
    <t>刘鱼子</t>
  </si>
  <si>
    <t>142631********131X</t>
  </si>
  <si>
    <t>孙桂香</t>
  </si>
  <si>
    <t>142631********1326</t>
  </si>
  <si>
    <t>139*****096</t>
  </si>
  <si>
    <t>东庄村委</t>
  </si>
  <si>
    <t>郭转回</t>
  </si>
  <si>
    <t>141029********0025</t>
  </si>
  <si>
    <t>郭桃根</t>
  </si>
  <si>
    <t>141029********0019</t>
  </si>
  <si>
    <t>62305160331******58</t>
  </si>
  <si>
    <t>155*****393</t>
  </si>
  <si>
    <t>西坡镇</t>
  </si>
  <si>
    <t>罗毕村</t>
  </si>
  <si>
    <t>白建卫</t>
  </si>
  <si>
    <t>142631********1712</t>
  </si>
  <si>
    <t>杜红霞</t>
  </si>
  <si>
    <t>142631********1723</t>
  </si>
  <si>
    <t>62305160331******46</t>
  </si>
  <si>
    <t>173*****524</t>
  </si>
  <si>
    <t>赵院村</t>
  </si>
  <si>
    <t>马建胜</t>
  </si>
  <si>
    <t>142631********1719</t>
  </si>
  <si>
    <t>张红霞</t>
  </si>
  <si>
    <t>142631********1720</t>
  </si>
  <si>
    <t>62305160331******02</t>
  </si>
  <si>
    <t>150*****946</t>
  </si>
  <si>
    <t>18884.5</t>
  </si>
  <si>
    <t>尉庄乡</t>
  </si>
  <si>
    <t>桐上</t>
  </si>
  <si>
    <t>赵玉龙</t>
  </si>
  <si>
    <t>142631********511X</t>
  </si>
  <si>
    <t>62305160330******22</t>
  </si>
  <si>
    <t>152*****532</t>
  </si>
  <si>
    <t>庄原村</t>
  </si>
  <si>
    <t>加卫东</t>
  </si>
  <si>
    <t>142631********2219</t>
  </si>
  <si>
    <t>白彩仙</t>
  </si>
  <si>
    <t>142631********2246</t>
  </si>
  <si>
    <t>4</t>
  </si>
  <si>
    <t>62305160330******79</t>
  </si>
  <si>
    <t>184*****018</t>
  </si>
  <si>
    <t>店儿坪村</t>
  </si>
  <si>
    <t>加永红</t>
  </si>
  <si>
    <t>142631********2211</t>
  </si>
  <si>
    <t>62305160330******65</t>
  </si>
  <si>
    <t>184*****090</t>
  </si>
  <si>
    <t>冯建华</t>
  </si>
  <si>
    <t>142631********5110</t>
  </si>
  <si>
    <t>武秀兰</t>
  </si>
  <si>
    <t>142631********5122</t>
  </si>
  <si>
    <t>62305160330******04</t>
  </si>
  <si>
    <t>182*****360</t>
  </si>
  <si>
    <t>加九琴</t>
  </si>
  <si>
    <t>142631********5118</t>
  </si>
  <si>
    <t>加炜华</t>
  </si>
  <si>
    <t>141029********0056</t>
  </si>
  <si>
    <t>62305160330******19</t>
  </si>
  <si>
    <t>158*****444</t>
  </si>
  <si>
    <t>尉庄村</t>
  </si>
  <si>
    <t>乔玉祥</t>
  </si>
  <si>
    <t>142631********5119</t>
  </si>
  <si>
    <t>冯彦英</t>
  </si>
  <si>
    <t>62305160330******60</t>
  </si>
  <si>
    <t>151*****593</t>
  </si>
  <si>
    <t>王余子</t>
  </si>
  <si>
    <t>142631********5112</t>
  </si>
  <si>
    <t>武巧枝</t>
  </si>
  <si>
    <t>62305160330******58</t>
  </si>
  <si>
    <t>158*****550</t>
  </si>
  <si>
    <t>冯胜虎</t>
  </si>
  <si>
    <t>62305160330******37</t>
  </si>
  <si>
    <t>186*****316</t>
  </si>
  <si>
    <t>鹤坡</t>
  </si>
  <si>
    <t>陈更华</t>
  </si>
  <si>
    <t>142631********3912</t>
  </si>
  <si>
    <t>62305160330******40</t>
  </si>
  <si>
    <t>184*****319</t>
  </si>
  <si>
    <t>孝义</t>
  </si>
  <si>
    <t>冯更生</t>
  </si>
  <si>
    <t>142631********4512</t>
  </si>
  <si>
    <t>连水梅</t>
  </si>
  <si>
    <t>142631********4521</t>
  </si>
  <si>
    <t>62305160330******33</t>
  </si>
  <si>
    <t>159*****235</t>
  </si>
  <si>
    <t>张元</t>
  </si>
  <si>
    <t>李海红</t>
  </si>
  <si>
    <t>142631********3915</t>
  </si>
  <si>
    <t>62305160331******21</t>
  </si>
  <si>
    <t>184*****659</t>
  </si>
  <si>
    <t>西村</t>
  </si>
  <si>
    <t>史孟发</t>
  </si>
  <si>
    <t>142631********5313</t>
  </si>
  <si>
    <t>62305160330******91</t>
  </si>
  <si>
    <t>153*****525</t>
  </si>
  <si>
    <t>万上村</t>
  </si>
  <si>
    <t>吴爱明</t>
  </si>
  <si>
    <t>141029********0035</t>
  </si>
  <si>
    <t>156*****320</t>
  </si>
  <si>
    <t>樊家坪村</t>
  </si>
  <si>
    <t>王锁堂</t>
  </si>
  <si>
    <t>142631********3119</t>
  </si>
  <si>
    <t>刘秀娣</t>
  </si>
  <si>
    <t>142631********314X</t>
  </si>
  <si>
    <t>62305160331******64</t>
  </si>
  <si>
    <t>138*****376</t>
  </si>
  <si>
    <t>西交口乡</t>
  </si>
  <si>
    <t>黄华</t>
  </si>
  <si>
    <t>冯宽林</t>
  </si>
  <si>
    <t>142631********6014</t>
  </si>
  <si>
    <t>景雨亲</t>
  </si>
  <si>
    <t>142631********6047</t>
  </si>
  <si>
    <t>62305160330******41</t>
  </si>
  <si>
    <t>130*****650</t>
  </si>
  <si>
    <t>南北营</t>
  </si>
  <si>
    <t>张文彦</t>
  </si>
  <si>
    <t>142631********6017</t>
  </si>
  <si>
    <t>卢朵子</t>
  </si>
  <si>
    <t>142631********6020</t>
  </si>
  <si>
    <t>134*****475</t>
  </si>
  <si>
    <t>韩咀村</t>
  </si>
  <si>
    <t>姚三勇</t>
  </si>
  <si>
    <t>景会朵</t>
  </si>
  <si>
    <t>142631********1729</t>
  </si>
  <si>
    <t>中国邮政储蓄银行乡宁县支行</t>
  </si>
  <si>
    <t>62179717710******56</t>
  </si>
  <si>
    <t>159*****173</t>
  </si>
  <si>
    <t>臧岭村</t>
  </si>
  <si>
    <t>张向东</t>
  </si>
  <si>
    <t>142631********1710</t>
  </si>
  <si>
    <t>刘三女</t>
  </si>
  <si>
    <t>142631********1722</t>
  </si>
  <si>
    <t>62305160331******86</t>
  </si>
  <si>
    <t>136*****778</t>
  </si>
  <si>
    <t>张红兵</t>
  </si>
  <si>
    <t>142631********2210</t>
  </si>
  <si>
    <t>张文科</t>
  </si>
  <si>
    <t>141029********0054</t>
  </si>
  <si>
    <t>62305160331******48</t>
  </si>
  <si>
    <t>167*****993</t>
  </si>
  <si>
    <t>会界头村</t>
  </si>
  <si>
    <t>张世明</t>
  </si>
  <si>
    <t>142631********5113</t>
  </si>
  <si>
    <t>62305160330******02</t>
  </si>
  <si>
    <t>184*****898</t>
  </si>
  <si>
    <t>红凹</t>
  </si>
  <si>
    <t>周来拴</t>
  </si>
  <si>
    <t>142631********3939</t>
  </si>
  <si>
    <t>134*****239</t>
  </si>
  <si>
    <t>郭巨虎</t>
  </si>
  <si>
    <t>142631********4532</t>
  </si>
  <si>
    <t>郭昱荣</t>
  </si>
  <si>
    <t>142631********4524</t>
  </si>
  <si>
    <t>62305160330******12</t>
  </si>
  <si>
    <t>188*****968</t>
  </si>
  <si>
    <t>见子沟</t>
  </si>
  <si>
    <t>岳金柱</t>
  </si>
  <si>
    <t>142631********6016</t>
  </si>
  <si>
    <t>138*****919</t>
  </si>
  <si>
    <t>任肯学</t>
  </si>
  <si>
    <t>142631********173X</t>
  </si>
  <si>
    <t>任亚锋</t>
  </si>
  <si>
    <t>142631********1736</t>
  </si>
  <si>
    <t>62179717710******07</t>
  </si>
  <si>
    <t>137*****446</t>
  </si>
  <si>
    <t>渰子</t>
  </si>
  <si>
    <t>杨天虎</t>
  </si>
  <si>
    <t>142631********3918</t>
  </si>
  <si>
    <t>崔水香</t>
  </si>
  <si>
    <t>142631********3920</t>
  </si>
  <si>
    <t>62305160330******43</t>
  </si>
  <si>
    <t>185*****673</t>
  </si>
  <si>
    <t>西坡村</t>
  </si>
  <si>
    <t>李文东</t>
  </si>
  <si>
    <t>142631********1717</t>
  </si>
  <si>
    <t>李昕岩</t>
  </si>
  <si>
    <t>山西乡宁农村商业银行西坡支行</t>
  </si>
  <si>
    <t>623051********64283</t>
  </si>
  <si>
    <t>180****1385</t>
  </si>
  <si>
    <t>第一批由于保险不对未发放，8月与第二批一起发放。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</si>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</sst>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8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36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宋体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Continuous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\home\kylin\&#26700;&#38754;\Users\Lenovo2\Documents\WeChat%20Files\wxid_ddh31jes07rs22\FileStorage\File\2025-02\01&#20117;&#19978;&#26449;2025&#24180;&#32789;&#22320;&#22320;&#21147;&#20445;&#25252;&#34917;&#36148;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耕地地力保护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V65"/>
  <sheetViews>
    <sheetView tabSelected="1" zoomScale="70" zoomScaleNormal="70" workbookViewId="0">
      <selection activeCell="D23" sqref="D23"/>
    </sheetView>
  </sheetViews>
  <sheetFormatPr defaultColWidth="8.66666666666667" defaultRowHeight="15"/>
  <cols>
    <col min="1" max="2" width="8.66666666666667" style="3"/>
    <col min="3" max="3" width="13.8333333333333" style="3" customWidth="1"/>
    <col min="4" max="4" width="8.66666666666667" style="3"/>
    <col min="5" max="5" width="26.6666666666667" style="3" customWidth="1"/>
    <col min="6" max="6" width="8.66666666666667" style="3"/>
    <col min="7" max="7" width="33" style="3" customWidth="1"/>
    <col min="8" max="8" width="8.66666666666667" style="3"/>
    <col min="9" max="9" width="13.5416666666667" style="3" customWidth="1"/>
    <col min="10" max="10" width="8.66666666666667" style="3"/>
    <col min="11" max="11" width="25.8333333333333" style="3" customWidth="1"/>
    <col min="12" max="12" width="20.6666666666667" style="3" customWidth="1"/>
    <col min="13" max="13" width="14.9166666666667" style="3"/>
    <col min="14" max="16" width="13.125" style="3"/>
    <col min="17" max="17" width="12.3333333333333" style="3"/>
    <col min="18" max="19" width="11" style="3"/>
    <col min="20" max="20" width="13.9583333333333" style="3" customWidth="1"/>
    <col min="21" max="21" width="17.5" style="3" customWidth="1"/>
    <col min="22" max="22" width="23.3333333333333" style="3" customWidth="1"/>
    <col min="23" max="23" width="11.5833333333333" style="3"/>
    <col min="24" max="16384" width="8.66666666666667" style="3"/>
  </cols>
  <sheetData>
    <row r="1" s="1" customFormat="1" ht="62" customHeight="1" spans="1:2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8"/>
      <c r="O1" s="13"/>
      <c r="P1" s="13"/>
      <c r="Q1" s="13"/>
      <c r="R1" s="13"/>
      <c r="S1" s="13"/>
      <c r="T1" s="13"/>
      <c r="U1" s="13"/>
      <c r="V1" s="24"/>
    </row>
    <row r="2" s="2" customFormat="1" ht="91" customHeight="1" spans="1:22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4" t="s">
        <v>13</v>
      </c>
      <c r="N2" s="15" t="s">
        <v>14</v>
      </c>
      <c r="O2" s="14" t="s">
        <v>15</v>
      </c>
      <c r="P2" s="14" t="s">
        <v>16</v>
      </c>
      <c r="Q2" s="14" t="s">
        <v>17</v>
      </c>
      <c r="R2" s="14" t="s">
        <v>15</v>
      </c>
      <c r="S2" s="14" t="s">
        <v>16</v>
      </c>
      <c r="T2" s="25" t="s">
        <v>18</v>
      </c>
      <c r="U2" s="25" t="s">
        <v>19</v>
      </c>
      <c r="V2" s="14" t="s">
        <v>20</v>
      </c>
    </row>
    <row r="3" s="3" customFormat="1" ht="60" customHeight="1" spans="1:22">
      <c r="A3" s="16">
        <v>1</v>
      </c>
      <c r="B3" s="16" t="s">
        <v>21</v>
      </c>
      <c r="C3" s="16" t="s">
        <v>22</v>
      </c>
      <c r="D3" s="16" t="s">
        <v>23</v>
      </c>
      <c r="E3" s="16" t="s">
        <v>24</v>
      </c>
      <c r="F3" s="16" t="s">
        <v>23</v>
      </c>
      <c r="G3" s="16" t="s">
        <v>24</v>
      </c>
      <c r="H3" s="16">
        <v>4</v>
      </c>
      <c r="I3" s="16" t="s">
        <v>25</v>
      </c>
      <c r="J3" s="16"/>
      <c r="K3" s="19" t="s">
        <v>26</v>
      </c>
      <c r="L3" s="16" t="s">
        <v>27</v>
      </c>
      <c r="M3" s="16" t="s">
        <v>28</v>
      </c>
      <c r="N3" s="20">
        <v>182996.61</v>
      </c>
      <c r="O3" s="16">
        <v>56730.16</v>
      </c>
      <c r="P3" s="16">
        <v>21420.66</v>
      </c>
      <c r="Q3" s="16">
        <v>4784.75</v>
      </c>
      <c r="R3" s="16">
        <v>3752.97</v>
      </c>
      <c r="S3" s="16">
        <v>3742.48</v>
      </c>
      <c r="T3" s="16">
        <v>25163.14</v>
      </c>
      <c r="U3" s="16">
        <v>17614.2</v>
      </c>
      <c r="V3" s="16"/>
    </row>
    <row r="4" s="3" customFormat="1" ht="60" customHeight="1" spans="1:22">
      <c r="A4" s="16">
        <v>2</v>
      </c>
      <c r="B4" s="16" t="s">
        <v>21</v>
      </c>
      <c r="C4" s="16" t="s">
        <v>22</v>
      </c>
      <c r="D4" s="16" t="s">
        <v>29</v>
      </c>
      <c r="E4" s="16" t="s">
        <v>30</v>
      </c>
      <c r="F4" s="16" t="s">
        <v>29</v>
      </c>
      <c r="G4" s="16" t="s">
        <v>30</v>
      </c>
      <c r="H4" s="16">
        <v>4</v>
      </c>
      <c r="I4" s="16" t="s">
        <v>25</v>
      </c>
      <c r="J4" s="16"/>
      <c r="K4" s="19" t="s">
        <v>26</v>
      </c>
      <c r="L4" s="16" t="s">
        <v>31</v>
      </c>
      <c r="M4" s="16" t="s">
        <v>32</v>
      </c>
      <c r="N4" s="20">
        <v>75397.17</v>
      </c>
      <c r="O4" s="16">
        <v>20172.48</v>
      </c>
      <c r="P4" s="16">
        <v>20172.48</v>
      </c>
      <c r="Q4" s="16"/>
      <c r="R4" s="16"/>
      <c r="S4" s="16"/>
      <c r="T4" s="16">
        <v>20172.48</v>
      </c>
      <c r="U4" s="16">
        <v>14120.74</v>
      </c>
      <c r="V4" s="16"/>
    </row>
    <row r="5" s="3" customFormat="1" ht="60" customHeight="1" spans="1:22">
      <c r="A5" s="16">
        <v>3</v>
      </c>
      <c r="B5" s="16" t="s">
        <v>21</v>
      </c>
      <c r="C5" s="16" t="s">
        <v>33</v>
      </c>
      <c r="D5" s="16" t="s">
        <v>34</v>
      </c>
      <c r="E5" s="16" t="s">
        <v>35</v>
      </c>
      <c r="F5" s="16" t="s">
        <v>36</v>
      </c>
      <c r="G5" s="16" t="s">
        <v>37</v>
      </c>
      <c r="H5" s="16">
        <v>2</v>
      </c>
      <c r="I5" s="16" t="s">
        <v>25</v>
      </c>
      <c r="J5" s="16"/>
      <c r="K5" s="19" t="s">
        <v>26</v>
      </c>
      <c r="L5" s="16" t="s">
        <v>38</v>
      </c>
      <c r="M5" s="16" t="s">
        <v>39</v>
      </c>
      <c r="N5" s="20">
        <v>136599.3</v>
      </c>
      <c r="O5" s="16">
        <v>36462.42</v>
      </c>
      <c r="P5" s="16">
        <v>32717.87</v>
      </c>
      <c r="Q5" s="16">
        <v>313.5</v>
      </c>
      <c r="R5" s="16">
        <v>29.51</v>
      </c>
      <c r="S5" s="16">
        <v>26.63</v>
      </c>
      <c r="T5" s="16">
        <v>32744.5</v>
      </c>
      <c r="U5" s="16">
        <v>22921.15</v>
      </c>
      <c r="V5" s="16"/>
    </row>
    <row r="6" s="3" customFormat="1" ht="60" customHeight="1" spans="1:22">
      <c r="A6" s="16">
        <v>4</v>
      </c>
      <c r="B6" s="16" t="s">
        <v>21</v>
      </c>
      <c r="C6" s="16" t="s">
        <v>40</v>
      </c>
      <c r="D6" s="16" t="s">
        <v>41</v>
      </c>
      <c r="E6" s="16" t="s">
        <v>42</v>
      </c>
      <c r="F6" s="16" t="s">
        <v>43</v>
      </c>
      <c r="G6" s="16" t="s">
        <v>44</v>
      </c>
      <c r="H6" s="16">
        <v>4</v>
      </c>
      <c r="I6" s="16" t="s">
        <v>25</v>
      </c>
      <c r="J6" s="16"/>
      <c r="K6" s="19" t="s">
        <v>26</v>
      </c>
      <c r="L6" s="16" t="s">
        <v>45</v>
      </c>
      <c r="M6" s="16" t="s">
        <v>46</v>
      </c>
      <c r="N6" s="20">
        <v>171794.42</v>
      </c>
      <c r="O6" s="16">
        <v>66330.12</v>
      </c>
      <c r="P6" s="16">
        <v>35185.3</v>
      </c>
      <c r="Q6" s="16">
        <v>25527.12</v>
      </c>
      <c r="R6" s="16">
        <v>7240.14</v>
      </c>
      <c r="S6" s="16">
        <v>7240.14</v>
      </c>
      <c r="T6" s="16">
        <v>42425.44</v>
      </c>
      <c r="U6" s="16">
        <v>29697.81</v>
      </c>
      <c r="V6" s="16"/>
    </row>
    <row r="7" s="3" customFormat="1" ht="60" customHeight="1" spans="1:22">
      <c r="A7" s="16">
        <v>5</v>
      </c>
      <c r="B7" s="16" t="s">
        <v>21</v>
      </c>
      <c r="C7" s="16" t="s">
        <v>40</v>
      </c>
      <c r="D7" s="16" t="s">
        <v>47</v>
      </c>
      <c r="E7" s="16" t="s">
        <v>48</v>
      </c>
      <c r="F7" s="16" t="s">
        <v>49</v>
      </c>
      <c r="G7" s="16" t="s">
        <v>50</v>
      </c>
      <c r="H7" s="16">
        <v>4</v>
      </c>
      <c r="I7" s="16" t="s">
        <v>25</v>
      </c>
      <c r="J7" s="16"/>
      <c r="K7" s="19" t="s">
        <v>26</v>
      </c>
      <c r="L7" s="16" t="s">
        <v>51</v>
      </c>
      <c r="M7" s="16" t="s">
        <v>52</v>
      </c>
      <c r="N7" s="20">
        <v>10861.81</v>
      </c>
      <c r="O7" s="16">
        <v>4859.85</v>
      </c>
      <c r="P7" s="16">
        <v>4458.13</v>
      </c>
      <c r="Q7" s="16">
        <v>51676.95</v>
      </c>
      <c r="R7" s="16">
        <v>20971.77</v>
      </c>
      <c r="S7" s="16">
        <v>20971.77</v>
      </c>
      <c r="T7" s="16">
        <v>25429.9</v>
      </c>
      <c r="U7" s="16">
        <v>17800.93</v>
      </c>
      <c r="V7" s="16"/>
    </row>
    <row r="8" s="3" customFormat="1" ht="60" customHeight="1" spans="1:22">
      <c r="A8" s="16">
        <v>6</v>
      </c>
      <c r="B8" s="16" t="s">
        <v>21</v>
      </c>
      <c r="C8" s="16" t="s">
        <v>53</v>
      </c>
      <c r="D8" s="16" t="s">
        <v>54</v>
      </c>
      <c r="E8" s="16" t="s">
        <v>24</v>
      </c>
      <c r="F8" s="16" t="s">
        <v>54</v>
      </c>
      <c r="G8" s="16" t="s">
        <v>24</v>
      </c>
      <c r="H8" s="16">
        <v>4</v>
      </c>
      <c r="I8" s="19" t="s">
        <v>25</v>
      </c>
      <c r="J8" s="16"/>
      <c r="K8" s="19" t="s">
        <v>26</v>
      </c>
      <c r="L8" s="16" t="s">
        <v>55</v>
      </c>
      <c r="M8" s="16" t="s">
        <v>56</v>
      </c>
      <c r="N8" s="20">
        <v>87658.63</v>
      </c>
      <c r="O8" s="16">
        <v>24009.27</v>
      </c>
      <c r="P8" s="16">
        <v>24009.27</v>
      </c>
      <c r="Q8" s="16">
        <v>836.2</v>
      </c>
      <c r="R8" s="16">
        <v>228.1</v>
      </c>
      <c r="S8" s="16">
        <v>228.1</v>
      </c>
      <c r="T8" s="16">
        <v>24237.37</v>
      </c>
      <c r="U8" s="16">
        <v>16966.16</v>
      </c>
      <c r="V8" s="16"/>
    </row>
    <row r="9" s="4" customFormat="1" ht="60" customHeight="1" spans="1:22">
      <c r="A9" s="16">
        <v>7</v>
      </c>
      <c r="B9" s="16" t="s">
        <v>57</v>
      </c>
      <c r="C9" s="16" t="s">
        <v>58</v>
      </c>
      <c r="D9" s="16" t="s">
        <v>59</v>
      </c>
      <c r="E9" s="16" t="s">
        <v>60</v>
      </c>
      <c r="F9" s="16" t="s">
        <v>59</v>
      </c>
      <c r="G9" s="16" t="s">
        <v>60</v>
      </c>
      <c r="H9" s="16">
        <v>3</v>
      </c>
      <c r="I9" s="16" t="s">
        <v>25</v>
      </c>
      <c r="J9" s="16" t="s">
        <v>61</v>
      </c>
      <c r="K9" s="19" t="s">
        <v>26</v>
      </c>
      <c r="L9" s="16" t="s">
        <v>62</v>
      </c>
      <c r="M9" s="16" t="s">
        <v>63</v>
      </c>
      <c r="N9" s="20">
        <v>38086.07</v>
      </c>
      <c r="O9" s="16">
        <v>11907.46</v>
      </c>
      <c r="P9" s="21">
        <v>11766.5</v>
      </c>
      <c r="Q9" s="16">
        <v>28028.12</v>
      </c>
      <c r="R9" s="16">
        <v>4919.91</v>
      </c>
      <c r="S9" s="16">
        <v>4918.39</v>
      </c>
      <c r="T9" s="16">
        <f>S9+P9</f>
        <v>16684.89</v>
      </c>
      <c r="U9" s="16">
        <f>ROUND((T9*70%),2)</f>
        <v>11679.42</v>
      </c>
      <c r="V9" s="16"/>
    </row>
    <row r="10" s="2" customFormat="1" ht="51" customHeight="1" spans="1:22">
      <c r="A10" s="16">
        <v>8</v>
      </c>
      <c r="B10" s="16" t="s">
        <v>64</v>
      </c>
      <c r="C10" s="16" t="s">
        <v>65</v>
      </c>
      <c r="D10" s="16" t="s">
        <v>66</v>
      </c>
      <c r="E10" s="16" t="s">
        <v>67</v>
      </c>
      <c r="F10" s="16" t="s">
        <v>66</v>
      </c>
      <c r="G10" s="16" t="s">
        <v>67</v>
      </c>
      <c r="H10" s="16">
        <v>2</v>
      </c>
      <c r="I10" s="16" t="s">
        <v>68</v>
      </c>
      <c r="J10" s="16" t="s">
        <v>69</v>
      </c>
      <c r="K10" s="19" t="s">
        <v>26</v>
      </c>
      <c r="L10" s="16" t="s">
        <v>70</v>
      </c>
      <c r="M10" s="16" t="s">
        <v>71</v>
      </c>
      <c r="N10" s="20">
        <v>23609.49</v>
      </c>
      <c r="O10" s="16">
        <v>13312.35</v>
      </c>
      <c r="P10" s="16">
        <v>13312.35</v>
      </c>
      <c r="Q10" s="16">
        <v>1644.1</v>
      </c>
      <c r="R10" s="16">
        <v>561.9</v>
      </c>
      <c r="S10" s="16">
        <v>561.9</v>
      </c>
      <c r="T10" s="16">
        <v>13874.25</v>
      </c>
      <c r="U10" s="16">
        <f t="shared" ref="U10:U49" si="0">ROUND(T10*70%,2)</f>
        <v>9711.98</v>
      </c>
      <c r="V10" s="16"/>
    </row>
    <row r="11" s="2" customFormat="1" ht="51" customHeight="1" spans="1:22">
      <c r="A11" s="16">
        <v>9</v>
      </c>
      <c r="B11" s="16" t="s">
        <v>64</v>
      </c>
      <c r="C11" s="16" t="s">
        <v>65</v>
      </c>
      <c r="D11" s="16" t="s">
        <v>66</v>
      </c>
      <c r="E11" s="16" t="s">
        <v>67</v>
      </c>
      <c r="F11" s="16" t="s">
        <v>72</v>
      </c>
      <c r="G11" s="16" t="s">
        <v>73</v>
      </c>
      <c r="H11" s="16">
        <v>3</v>
      </c>
      <c r="I11" s="16" t="s">
        <v>68</v>
      </c>
      <c r="J11" s="16" t="s">
        <v>69</v>
      </c>
      <c r="K11" s="19" t="s">
        <v>26</v>
      </c>
      <c r="L11" s="16" t="s">
        <v>70</v>
      </c>
      <c r="M11" s="16" t="s">
        <v>71</v>
      </c>
      <c r="N11" s="20">
        <v>121292.06</v>
      </c>
      <c r="O11" s="16">
        <v>35532</v>
      </c>
      <c r="P11" s="16">
        <v>15238.75</v>
      </c>
      <c r="Q11" s="16"/>
      <c r="R11" s="16"/>
      <c r="S11" s="16"/>
      <c r="T11" s="16">
        <v>15238.75</v>
      </c>
      <c r="U11" s="16">
        <f t="shared" si="0"/>
        <v>10667.13</v>
      </c>
      <c r="V11" s="16"/>
    </row>
    <row r="12" s="2" customFormat="1" ht="51" customHeight="1" spans="1:22">
      <c r="A12" s="16">
        <v>10</v>
      </c>
      <c r="B12" s="16" t="s">
        <v>64</v>
      </c>
      <c r="C12" s="16" t="s">
        <v>74</v>
      </c>
      <c r="D12" s="16" t="s">
        <v>75</v>
      </c>
      <c r="E12" s="16" t="s">
        <v>76</v>
      </c>
      <c r="F12" s="16" t="s">
        <v>77</v>
      </c>
      <c r="G12" s="16" t="s">
        <v>78</v>
      </c>
      <c r="H12" s="16">
        <v>2</v>
      </c>
      <c r="I12" s="16" t="s">
        <v>68</v>
      </c>
      <c r="J12" s="16" t="s">
        <v>79</v>
      </c>
      <c r="K12" s="19" t="s">
        <v>26</v>
      </c>
      <c r="L12" s="16" t="s">
        <v>80</v>
      </c>
      <c r="M12" s="16" t="s">
        <v>81</v>
      </c>
      <c r="N12" s="20">
        <v>38276.03</v>
      </c>
      <c r="O12" s="16">
        <v>16704.16</v>
      </c>
      <c r="P12" s="16">
        <v>16704.16</v>
      </c>
      <c r="Q12" s="16"/>
      <c r="R12" s="16"/>
      <c r="S12" s="16"/>
      <c r="T12" s="16">
        <v>16704.16</v>
      </c>
      <c r="U12" s="16">
        <f t="shared" si="0"/>
        <v>11692.91</v>
      </c>
      <c r="V12" s="16"/>
    </row>
    <row r="13" s="2" customFormat="1" ht="51" customHeight="1" spans="1:22">
      <c r="A13" s="16">
        <v>11</v>
      </c>
      <c r="B13" s="16" t="s">
        <v>64</v>
      </c>
      <c r="C13" s="16" t="s">
        <v>82</v>
      </c>
      <c r="D13" s="16" t="s">
        <v>83</v>
      </c>
      <c r="E13" s="16" t="s">
        <v>84</v>
      </c>
      <c r="F13" s="16" t="s">
        <v>85</v>
      </c>
      <c r="G13" s="16" t="s">
        <v>86</v>
      </c>
      <c r="H13" s="16">
        <v>4</v>
      </c>
      <c r="I13" s="16" t="s">
        <v>87</v>
      </c>
      <c r="J13" s="16"/>
      <c r="K13" s="19" t="s">
        <v>26</v>
      </c>
      <c r="L13" s="16" t="s">
        <v>88</v>
      </c>
      <c r="M13" s="16" t="s">
        <v>89</v>
      </c>
      <c r="N13" s="20">
        <v>123974</v>
      </c>
      <c r="O13" s="16">
        <v>70470.45</v>
      </c>
      <c r="P13" s="16">
        <v>70470.45</v>
      </c>
      <c r="Q13" s="16"/>
      <c r="R13" s="16"/>
      <c r="S13" s="16"/>
      <c r="T13" s="16">
        <v>70470.45</v>
      </c>
      <c r="U13" s="16">
        <f t="shared" si="0"/>
        <v>49329.32</v>
      </c>
      <c r="V13" s="16"/>
    </row>
    <row r="14" s="5" customFormat="1" ht="51" customHeight="1" spans="1:22">
      <c r="A14" s="16">
        <v>12</v>
      </c>
      <c r="B14" s="16" t="s">
        <v>64</v>
      </c>
      <c r="C14" s="16" t="s">
        <v>65</v>
      </c>
      <c r="D14" s="16" t="s">
        <v>90</v>
      </c>
      <c r="E14" s="16" t="s">
        <v>91</v>
      </c>
      <c r="F14" s="16" t="s">
        <v>90</v>
      </c>
      <c r="G14" s="16" t="s">
        <v>91</v>
      </c>
      <c r="H14" s="16">
        <v>2</v>
      </c>
      <c r="I14" s="16" t="s">
        <v>87</v>
      </c>
      <c r="J14" s="16"/>
      <c r="K14" s="19" t="s">
        <v>26</v>
      </c>
      <c r="L14" s="16" t="s">
        <v>92</v>
      </c>
      <c r="M14" s="16" t="s">
        <v>93</v>
      </c>
      <c r="N14" s="20">
        <v>92124.3</v>
      </c>
      <c r="O14" s="16">
        <v>30236.78</v>
      </c>
      <c r="P14" s="16">
        <v>30236.78</v>
      </c>
      <c r="Q14" s="16"/>
      <c r="R14" s="16"/>
      <c r="S14" s="16"/>
      <c r="T14" s="16">
        <v>30236.78</v>
      </c>
      <c r="U14" s="16">
        <f t="shared" si="0"/>
        <v>21165.75</v>
      </c>
      <c r="V14" s="16"/>
    </row>
    <row r="15" s="2" customFormat="1" ht="51" customHeight="1" spans="1:22">
      <c r="A15" s="16">
        <v>13</v>
      </c>
      <c r="B15" s="16" t="s">
        <v>64</v>
      </c>
      <c r="C15" s="16" t="s">
        <v>94</v>
      </c>
      <c r="D15" s="16" t="s">
        <v>95</v>
      </c>
      <c r="E15" s="16" t="s">
        <v>96</v>
      </c>
      <c r="F15" s="16" t="s">
        <v>97</v>
      </c>
      <c r="G15" s="16" t="s">
        <v>98</v>
      </c>
      <c r="H15" s="16">
        <v>4</v>
      </c>
      <c r="I15" s="16" t="s">
        <v>87</v>
      </c>
      <c r="J15" s="16"/>
      <c r="K15" s="19" t="s">
        <v>26</v>
      </c>
      <c r="L15" s="16" t="s">
        <v>99</v>
      </c>
      <c r="M15" s="16" t="s">
        <v>100</v>
      </c>
      <c r="N15" s="20">
        <v>111572.42</v>
      </c>
      <c r="O15" s="16">
        <v>54074.29</v>
      </c>
      <c r="P15" s="16">
        <v>54074.29</v>
      </c>
      <c r="Q15" s="16"/>
      <c r="R15" s="16"/>
      <c r="S15" s="16"/>
      <c r="T15" s="16">
        <v>54074.29</v>
      </c>
      <c r="U15" s="16">
        <f t="shared" si="0"/>
        <v>37852</v>
      </c>
      <c r="V15" s="16"/>
    </row>
    <row r="16" s="6" customFormat="1" ht="51" customHeight="1" spans="1:22">
      <c r="A16" s="16">
        <v>14</v>
      </c>
      <c r="B16" s="16" t="s">
        <v>101</v>
      </c>
      <c r="C16" s="16" t="s">
        <v>102</v>
      </c>
      <c r="D16" s="16" t="s">
        <v>103</v>
      </c>
      <c r="E16" s="16" t="s">
        <v>104</v>
      </c>
      <c r="F16" s="16" t="s">
        <v>105</v>
      </c>
      <c r="G16" s="16" t="s">
        <v>106</v>
      </c>
      <c r="H16" s="16">
        <v>5</v>
      </c>
      <c r="I16" s="16" t="s">
        <v>68</v>
      </c>
      <c r="J16" s="16" t="s">
        <v>107</v>
      </c>
      <c r="K16" s="19" t="s">
        <v>26</v>
      </c>
      <c r="L16" s="16" t="s">
        <v>62</v>
      </c>
      <c r="M16" s="16" t="s">
        <v>108</v>
      </c>
      <c r="N16" s="20">
        <v>63859.61</v>
      </c>
      <c r="O16" s="16">
        <v>18227.24</v>
      </c>
      <c r="P16" s="16">
        <v>18227.24</v>
      </c>
      <c r="Q16" s="16">
        <v>5005.33</v>
      </c>
      <c r="R16" s="16">
        <v>3465.33</v>
      </c>
      <c r="S16" s="16">
        <v>3465.33</v>
      </c>
      <c r="T16" s="16">
        <v>21692.57</v>
      </c>
      <c r="U16" s="16">
        <f t="shared" si="0"/>
        <v>15184.8</v>
      </c>
      <c r="V16" s="16"/>
    </row>
    <row r="17" s="6" customFormat="1" ht="51" customHeight="1" spans="1:22">
      <c r="A17" s="16">
        <v>15</v>
      </c>
      <c r="B17" s="16" t="s">
        <v>101</v>
      </c>
      <c r="C17" s="16" t="s">
        <v>102</v>
      </c>
      <c r="D17" s="16" t="s">
        <v>109</v>
      </c>
      <c r="E17" s="16" t="s">
        <v>37</v>
      </c>
      <c r="F17" s="16" t="s">
        <v>110</v>
      </c>
      <c r="G17" s="16" t="s">
        <v>111</v>
      </c>
      <c r="H17" s="16">
        <v>4</v>
      </c>
      <c r="I17" s="16" t="s">
        <v>68</v>
      </c>
      <c r="J17" s="16" t="s">
        <v>107</v>
      </c>
      <c r="K17" s="19" t="s">
        <v>26</v>
      </c>
      <c r="L17" s="16" t="s">
        <v>112</v>
      </c>
      <c r="M17" s="16" t="s">
        <v>113</v>
      </c>
      <c r="N17" s="20">
        <v>31923.74</v>
      </c>
      <c r="O17" s="16">
        <v>11408.47</v>
      </c>
      <c r="P17" s="16">
        <v>11408.47</v>
      </c>
      <c r="Q17" s="16"/>
      <c r="R17" s="16"/>
      <c r="S17" s="16"/>
      <c r="T17" s="16">
        <v>11408.47</v>
      </c>
      <c r="U17" s="16">
        <f t="shared" si="0"/>
        <v>7985.93</v>
      </c>
      <c r="V17" s="16"/>
    </row>
    <row r="18" s="6" customFormat="1" ht="51" customHeight="1" spans="1:22">
      <c r="A18" s="16">
        <v>16</v>
      </c>
      <c r="B18" s="16" t="s">
        <v>101</v>
      </c>
      <c r="C18" s="16" t="s">
        <v>114</v>
      </c>
      <c r="D18" s="16" t="s">
        <v>115</v>
      </c>
      <c r="E18" s="16" t="s">
        <v>116</v>
      </c>
      <c r="F18" s="16" t="s">
        <v>115</v>
      </c>
      <c r="G18" s="16" t="s">
        <v>116</v>
      </c>
      <c r="H18" s="16">
        <v>4</v>
      </c>
      <c r="I18" s="16" t="s">
        <v>68</v>
      </c>
      <c r="J18" s="16" t="s">
        <v>107</v>
      </c>
      <c r="K18" s="19" t="s">
        <v>26</v>
      </c>
      <c r="L18" s="16" t="s">
        <v>117</v>
      </c>
      <c r="M18" s="16" t="s">
        <v>118</v>
      </c>
      <c r="N18" s="20">
        <v>97305.39</v>
      </c>
      <c r="O18" s="16">
        <v>27799.7</v>
      </c>
      <c r="P18" s="16">
        <v>27799.7</v>
      </c>
      <c r="Q18" s="16"/>
      <c r="R18" s="16"/>
      <c r="S18" s="16"/>
      <c r="T18" s="16">
        <v>27799.7</v>
      </c>
      <c r="U18" s="16">
        <f t="shared" si="0"/>
        <v>19459.79</v>
      </c>
      <c r="V18" s="16"/>
    </row>
    <row r="19" s="6" customFormat="1" ht="51" customHeight="1" spans="1:22">
      <c r="A19" s="16">
        <v>17</v>
      </c>
      <c r="B19" s="16" t="s">
        <v>101</v>
      </c>
      <c r="C19" s="16" t="s">
        <v>119</v>
      </c>
      <c r="D19" s="16" t="s">
        <v>120</v>
      </c>
      <c r="E19" s="16" t="s">
        <v>104</v>
      </c>
      <c r="F19" s="16" t="s">
        <v>121</v>
      </c>
      <c r="G19" s="16" t="s">
        <v>122</v>
      </c>
      <c r="H19" s="16">
        <v>3</v>
      </c>
      <c r="I19" s="16" t="s">
        <v>68</v>
      </c>
      <c r="J19" s="16" t="s">
        <v>69</v>
      </c>
      <c r="K19" s="19" t="s">
        <v>26</v>
      </c>
      <c r="L19" s="16" t="s">
        <v>123</v>
      </c>
      <c r="M19" s="16" t="s">
        <v>124</v>
      </c>
      <c r="N19" s="20">
        <v>26471.13</v>
      </c>
      <c r="O19" s="16">
        <v>13336.04</v>
      </c>
      <c r="P19" s="16">
        <v>13336.04</v>
      </c>
      <c r="Q19" s="16"/>
      <c r="R19" s="16"/>
      <c r="S19" s="16"/>
      <c r="T19" s="16">
        <v>13336.04</v>
      </c>
      <c r="U19" s="16">
        <f t="shared" si="0"/>
        <v>9335.23</v>
      </c>
      <c r="V19" s="16"/>
    </row>
    <row r="20" s="7" customFormat="1" ht="51" customHeight="1" spans="1:22">
      <c r="A20" s="16">
        <v>18</v>
      </c>
      <c r="B20" s="16" t="s">
        <v>125</v>
      </c>
      <c r="C20" s="16" t="s">
        <v>126</v>
      </c>
      <c r="D20" s="16" t="s">
        <v>127</v>
      </c>
      <c r="E20" s="16" t="s">
        <v>128</v>
      </c>
      <c r="F20" s="16" t="s">
        <v>129</v>
      </c>
      <c r="G20" s="16" t="s">
        <v>130</v>
      </c>
      <c r="H20" s="16">
        <v>3</v>
      </c>
      <c r="I20" s="16" t="s">
        <v>68</v>
      </c>
      <c r="J20" s="16" t="s">
        <v>107</v>
      </c>
      <c r="K20" s="19" t="s">
        <v>26</v>
      </c>
      <c r="L20" s="16" t="s">
        <v>131</v>
      </c>
      <c r="M20" s="16" t="s">
        <v>132</v>
      </c>
      <c r="N20" s="20">
        <v>136119.48</v>
      </c>
      <c r="O20" s="16">
        <v>41362.65</v>
      </c>
      <c r="P20" s="16">
        <v>27793.08</v>
      </c>
      <c r="Q20" s="16">
        <v>99</v>
      </c>
      <c r="R20" s="16">
        <v>33.16</v>
      </c>
      <c r="S20" s="16">
        <v>33.16</v>
      </c>
      <c r="T20" s="16">
        <v>27826.24</v>
      </c>
      <c r="U20" s="16">
        <f t="shared" si="0"/>
        <v>19478.37</v>
      </c>
      <c r="V20" s="16"/>
    </row>
    <row r="21" s="2" customFormat="1" ht="51" customHeight="1" spans="1:22">
      <c r="A21" s="16">
        <v>19</v>
      </c>
      <c r="B21" s="16" t="s">
        <v>125</v>
      </c>
      <c r="C21" s="16" t="s">
        <v>133</v>
      </c>
      <c r="D21" s="16" t="s">
        <v>134</v>
      </c>
      <c r="E21" s="16" t="s">
        <v>135</v>
      </c>
      <c r="F21" s="16" t="s">
        <v>136</v>
      </c>
      <c r="G21" s="16" t="s">
        <v>137</v>
      </c>
      <c r="H21" s="16">
        <v>6</v>
      </c>
      <c r="I21" s="16" t="s">
        <v>68</v>
      </c>
      <c r="J21" s="16" t="s">
        <v>79</v>
      </c>
      <c r="K21" s="16" t="s">
        <v>138</v>
      </c>
      <c r="L21" s="16" t="s">
        <v>139</v>
      </c>
      <c r="M21" s="16" t="s">
        <v>140</v>
      </c>
      <c r="N21" s="20">
        <v>24359.72</v>
      </c>
      <c r="O21" s="16">
        <v>13916.96</v>
      </c>
      <c r="P21" s="16">
        <v>13916.96</v>
      </c>
      <c r="Q21" s="16"/>
      <c r="R21" s="16"/>
      <c r="S21" s="16"/>
      <c r="T21" s="16">
        <v>13916.96</v>
      </c>
      <c r="U21" s="16">
        <f t="shared" si="0"/>
        <v>9741.87</v>
      </c>
      <c r="V21" s="16" t="s">
        <v>141</v>
      </c>
    </row>
    <row r="22" s="2" customFormat="1" ht="51" customHeight="1" spans="1:22">
      <c r="A22" s="16">
        <v>20</v>
      </c>
      <c r="B22" s="16" t="s">
        <v>125</v>
      </c>
      <c r="C22" s="16" t="s">
        <v>133</v>
      </c>
      <c r="D22" s="16" t="s">
        <v>142</v>
      </c>
      <c r="E22" s="16" t="s">
        <v>143</v>
      </c>
      <c r="F22" s="16" t="s">
        <v>142</v>
      </c>
      <c r="G22" s="16" t="s">
        <v>143</v>
      </c>
      <c r="H22" s="16">
        <v>3</v>
      </c>
      <c r="I22" s="16" t="s">
        <v>68</v>
      </c>
      <c r="J22" s="16" t="s">
        <v>107</v>
      </c>
      <c r="K22" s="19" t="s">
        <v>26</v>
      </c>
      <c r="L22" s="16" t="s">
        <v>144</v>
      </c>
      <c r="M22" s="16" t="s">
        <v>145</v>
      </c>
      <c r="N22" s="20">
        <v>35028.61</v>
      </c>
      <c r="O22" s="16">
        <v>17799.95</v>
      </c>
      <c r="P22" s="16">
        <v>17799.95</v>
      </c>
      <c r="Q22" s="16"/>
      <c r="R22" s="16"/>
      <c r="S22" s="16"/>
      <c r="T22" s="16">
        <v>17799.95</v>
      </c>
      <c r="U22" s="16">
        <f t="shared" si="0"/>
        <v>12459.97</v>
      </c>
      <c r="V22" s="16"/>
    </row>
    <row r="23" s="8" customFormat="1" ht="51" customHeight="1" spans="1:22">
      <c r="A23" s="16">
        <v>21</v>
      </c>
      <c r="B23" s="16" t="s">
        <v>21</v>
      </c>
      <c r="C23" s="16" t="s">
        <v>53</v>
      </c>
      <c r="D23" s="16" t="s">
        <v>146</v>
      </c>
      <c r="E23" s="16" t="s">
        <v>48</v>
      </c>
      <c r="F23" s="16" t="s">
        <v>146</v>
      </c>
      <c r="G23" s="16" t="s">
        <v>48</v>
      </c>
      <c r="H23" s="16">
        <v>10</v>
      </c>
      <c r="I23" s="16" t="s">
        <v>68</v>
      </c>
      <c r="J23" s="16" t="s">
        <v>107</v>
      </c>
      <c r="K23" s="19" t="s">
        <v>26</v>
      </c>
      <c r="L23" s="16" t="s">
        <v>147</v>
      </c>
      <c r="M23" s="16" t="s">
        <v>148</v>
      </c>
      <c r="N23" s="20">
        <v>61489.81</v>
      </c>
      <c r="O23" s="16">
        <v>21151.87</v>
      </c>
      <c r="P23" s="16">
        <v>21151.87</v>
      </c>
      <c r="Q23" s="16">
        <v>2431.39</v>
      </c>
      <c r="R23" s="16">
        <v>850.12</v>
      </c>
      <c r="S23" s="16">
        <v>850.12</v>
      </c>
      <c r="T23" s="16">
        <v>22001.99</v>
      </c>
      <c r="U23" s="16">
        <f t="shared" si="0"/>
        <v>15401.39</v>
      </c>
      <c r="V23" s="16"/>
    </row>
    <row r="24" s="9" customFormat="1" ht="51" customHeight="1" spans="1:22">
      <c r="A24" s="16">
        <v>22</v>
      </c>
      <c r="B24" s="16" t="s">
        <v>149</v>
      </c>
      <c r="C24" s="16" t="s">
        <v>150</v>
      </c>
      <c r="D24" s="16" t="s">
        <v>151</v>
      </c>
      <c r="E24" s="16" t="s">
        <v>152</v>
      </c>
      <c r="F24" s="16" t="s">
        <v>153</v>
      </c>
      <c r="G24" s="16" t="s">
        <v>154</v>
      </c>
      <c r="H24" s="16">
        <v>2</v>
      </c>
      <c r="I24" s="16" t="s">
        <v>68</v>
      </c>
      <c r="J24" s="16" t="s">
        <v>79</v>
      </c>
      <c r="K24" s="19" t="s">
        <v>26</v>
      </c>
      <c r="L24" s="16" t="s">
        <v>92</v>
      </c>
      <c r="M24" s="16" t="s">
        <v>155</v>
      </c>
      <c r="N24" s="20">
        <v>52627.95</v>
      </c>
      <c r="O24" s="16">
        <v>22089.81</v>
      </c>
      <c r="P24" s="16">
        <v>22089.81</v>
      </c>
      <c r="Q24" s="16"/>
      <c r="R24" s="16"/>
      <c r="S24" s="16"/>
      <c r="T24" s="16">
        <v>22089.81</v>
      </c>
      <c r="U24" s="16">
        <f t="shared" si="0"/>
        <v>15462.87</v>
      </c>
      <c r="V24" s="16"/>
    </row>
    <row r="25" s="9" customFormat="1" ht="51" customHeight="1" spans="1:22">
      <c r="A25" s="16">
        <v>23</v>
      </c>
      <c r="B25" s="16" t="s">
        <v>149</v>
      </c>
      <c r="C25" s="16" t="s">
        <v>156</v>
      </c>
      <c r="D25" s="16" t="s">
        <v>157</v>
      </c>
      <c r="E25" s="16" t="s">
        <v>158</v>
      </c>
      <c r="F25" s="16" t="s">
        <v>159</v>
      </c>
      <c r="G25" s="16" t="s">
        <v>160</v>
      </c>
      <c r="H25" s="16">
        <v>5</v>
      </c>
      <c r="I25" s="16" t="s">
        <v>68</v>
      </c>
      <c r="J25" s="16" t="s">
        <v>79</v>
      </c>
      <c r="K25" s="19" t="s">
        <v>26</v>
      </c>
      <c r="L25" s="16" t="s">
        <v>161</v>
      </c>
      <c r="M25" s="16" t="s">
        <v>162</v>
      </c>
      <c r="N25" s="20">
        <v>83194.53</v>
      </c>
      <c r="O25" s="16">
        <v>15913.24</v>
      </c>
      <c r="P25" s="16">
        <v>15913.24</v>
      </c>
      <c r="Q25" s="16">
        <v>3801.72</v>
      </c>
      <c r="R25" s="16">
        <v>1140.52</v>
      </c>
      <c r="S25" s="16">
        <v>1140.52</v>
      </c>
      <c r="T25" s="16">
        <v>17053.76</v>
      </c>
      <c r="U25" s="16">
        <f t="shared" si="0"/>
        <v>11937.63</v>
      </c>
      <c r="V25" s="16"/>
    </row>
    <row r="26" s="8" customFormat="1" ht="51" customHeight="1" spans="1:22">
      <c r="A26" s="16">
        <v>24</v>
      </c>
      <c r="B26" s="16" t="s">
        <v>163</v>
      </c>
      <c r="C26" s="16" t="s">
        <v>164</v>
      </c>
      <c r="D26" s="16" t="s">
        <v>165</v>
      </c>
      <c r="E26" s="16" t="s">
        <v>166</v>
      </c>
      <c r="F26" s="16" t="s">
        <v>167</v>
      </c>
      <c r="G26" s="16" t="s">
        <v>168</v>
      </c>
      <c r="H26" s="16">
        <v>4</v>
      </c>
      <c r="I26" s="16" t="s">
        <v>68</v>
      </c>
      <c r="J26" s="16" t="s">
        <v>61</v>
      </c>
      <c r="K26" s="19" t="s">
        <v>26</v>
      </c>
      <c r="L26" s="16" t="s">
        <v>169</v>
      </c>
      <c r="M26" s="16" t="s">
        <v>170</v>
      </c>
      <c r="N26" s="20">
        <v>201446.78</v>
      </c>
      <c r="O26" s="16">
        <v>58525.2</v>
      </c>
      <c r="P26" s="16">
        <v>58525.2</v>
      </c>
      <c r="Q26" s="16"/>
      <c r="R26" s="16"/>
      <c r="S26" s="16"/>
      <c r="T26" s="16">
        <v>58525.2</v>
      </c>
      <c r="U26" s="16">
        <f t="shared" si="0"/>
        <v>40967.64</v>
      </c>
      <c r="V26" s="16"/>
    </row>
    <row r="27" s="8" customFormat="1" ht="51" customHeight="1" spans="1:22">
      <c r="A27" s="16">
        <v>25</v>
      </c>
      <c r="B27" s="16" t="s">
        <v>163</v>
      </c>
      <c r="C27" s="16" t="s">
        <v>171</v>
      </c>
      <c r="D27" s="16" t="s">
        <v>172</v>
      </c>
      <c r="E27" s="16" t="s">
        <v>173</v>
      </c>
      <c r="F27" s="16" t="s">
        <v>174</v>
      </c>
      <c r="G27" s="16" t="s">
        <v>175</v>
      </c>
      <c r="H27" s="16">
        <v>5</v>
      </c>
      <c r="I27" s="16" t="s">
        <v>68</v>
      </c>
      <c r="J27" s="16" t="s">
        <v>61</v>
      </c>
      <c r="K27" s="19" t="s">
        <v>26</v>
      </c>
      <c r="L27" s="16" t="s">
        <v>176</v>
      </c>
      <c r="M27" s="16" t="s">
        <v>177</v>
      </c>
      <c r="N27" s="20" t="s">
        <v>178</v>
      </c>
      <c r="O27" s="16">
        <v>10499.65</v>
      </c>
      <c r="P27" s="16">
        <v>10499.65</v>
      </c>
      <c r="Q27" s="16"/>
      <c r="R27" s="16"/>
      <c r="S27" s="16"/>
      <c r="T27" s="16">
        <v>10499.65</v>
      </c>
      <c r="U27" s="16">
        <f t="shared" si="0"/>
        <v>7349.76</v>
      </c>
      <c r="V27" s="16"/>
    </row>
    <row r="28" s="7" customFormat="1" ht="51" customHeight="1" spans="1:22">
      <c r="A28" s="16">
        <v>26</v>
      </c>
      <c r="B28" s="16" t="s">
        <v>179</v>
      </c>
      <c r="C28" s="16" t="s">
        <v>180</v>
      </c>
      <c r="D28" s="16" t="s">
        <v>181</v>
      </c>
      <c r="E28" s="16" t="s">
        <v>182</v>
      </c>
      <c r="F28" s="16" t="s">
        <v>181</v>
      </c>
      <c r="G28" s="16" t="s">
        <v>182</v>
      </c>
      <c r="H28" s="16">
        <v>3</v>
      </c>
      <c r="I28" s="16" t="s">
        <v>68</v>
      </c>
      <c r="J28" s="16" t="s">
        <v>107</v>
      </c>
      <c r="K28" s="19" t="s">
        <v>26</v>
      </c>
      <c r="L28" s="16" t="s">
        <v>183</v>
      </c>
      <c r="M28" s="16" t="s">
        <v>184</v>
      </c>
      <c r="N28" s="22">
        <v>2793.64</v>
      </c>
      <c r="O28" s="22">
        <v>2303.24</v>
      </c>
      <c r="P28" s="22">
        <v>2303.24</v>
      </c>
      <c r="Q28" s="16">
        <v>11600.69</v>
      </c>
      <c r="R28" s="16">
        <v>8900.69</v>
      </c>
      <c r="S28" s="16">
        <v>8900.69</v>
      </c>
      <c r="T28" s="16">
        <v>11203.93</v>
      </c>
      <c r="U28" s="16">
        <f t="shared" si="0"/>
        <v>7842.75</v>
      </c>
      <c r="V28" s="16"/>
    </row>
    <row r="29" s="6" customFormat="1" ht="51" customHeight="1" spans="1:22">
      <c r="A29" s="16">
        <v>27</v>
      </c>
      <c r="B29" s="16" t="s">
        <v>179</v>
      </c>
      <c r="C29" s="16" t="s">
        <v>185</v>
      </c>
      <c r="D29" s="16" t="s">
        <v>186</v>
      </c>
      <c r="E29" s="16" t="s">
        <v>187</v>
      </c>
      <c r="F29" s="16" t="s">
        <v>188</v>
      </c>
      <c r="G29" s="16" t="s">
        <v>189</v>
      </c>
      <c r="H29" s="16" t="s">
        <v>190</v>
      </c>
      <c r="I29" s="16" t="s">
        <v>68</v>
      </c>
      <c r="J29" s="16" t="s">
        <v>107</v>
      </c>
      <c r="K29" s="19" t="s">
        <v>26</v>
      </c>
      <c r="L29" s="16" t="s">
        <v>191</v>
      </c>
      <c r="M29" s="16" t="s">
        <v>192</v>
      </c>
      <c r="N29" s="16">
        <v>57074.43</v>
      </c>
      <c r="O29" s="16">
        <v>31842.75</v>
      </c>
      <c r="P29" s="16">
        <v>31842.75</v>
      </c>
      <c r="Q29" s="16"/>
      <c r="R29" s="16"/>
      <c r="S29" s="16"/>
      <c r="T29" s="16">
        <v>31842.75</v>
      </c>
      <c r="U29" s="16">
        <f t="shared" si="0"/>
        <v>22289.93</v>
      </c>
      <c r="V29" s="16"/>
    </row>
    <row r="30" s="6" customFormat="1" ht="51" customHeight="1" spans="1:22">
      <c r="A30" s="16">
        <v>28</v>
      </c>
      <c r="B30" s="16" t="s">
        <v>179</v>
      </c>
      <c r="C30" s="16" t="s">
        <v>193</v>
      </c>
      <c r="D30" s="16" t="s">
        <v>194</v>
      </c>
      <c r="E30" s="16" t="s">
        <v>195</v>
      </c>
      <c r="F30" s="16" t="s">
        <v>194</v>
      </c>
      <c r="G30" s="16" t="s">
        <v>195</v>
      </c>
      <c r="H30" s="16">
        <v>4</v>
      </c>
      <c r="I30" s="16" t="s">
        <v>68</v>
      </c>
      <c r="J30" s="16" t="s">
        <v>107</v>
      </c>
      <c r="K30" s="19" t="s">
        <v>26</v>
      </c>
      <c r="L30" s="16" t="s">
        <v>196</v>
      </c>
      <c r="M30" s="16" t="s">
        <v>197</v>
      </c>
      <c r="N30" s="16">
        <v>27891.36</v>
      </c>
      <c r="O30" s="16">
        <v>15986.19</v>
      </c>
      <c r="P30" s="16">
        <v>15986.19</v>
      </c>
      <c r="Q30" s="16"/>
      <c r="R30" s="16"/>
      <c r="S30" s="16"/>
      <c r="T30" s="16">
        <v>15986.19</v>
      </c>
      <c r="U30" s="16">
        <f t="shared" si="0"/>
        <v>11190.33</v>
      </c>
      <c r="V30" s="16"/>
    </row>
    <row r="31" s="6" customFormat="1" ht="51" customHeight="1" spans="1:22">
      <c r="A31" s="16">
        <v>29</v>
      </c>
      <c r="B31" s="16" t="s">
        <v>179</v>
      </c>
      <c r="C31" s="16" t="s">
        <v>193</v>
      </c>
      <c r="D31" s="16" t="s">
        <v>198</v>
      </c>
      <c r="E31" s="16" t="s">
        <v>199</v>
      </c>
      <c r="F31" s="16" t="s">
        <v>200</v>
      </c>
      <c r="G31" s="17" t="s">
        <v>201</v>
      </c>
      <c r="H31" s="16">
        <v>4</v>
      </c>
      <c r="I31" s="16" t="s">
        <v>68</v>
      </c>
      <c r="J31" s="16" t="s">
        <v>107</v>
      </c>
      <c r="K31" s="19" t="s">
        <v>26</v>
      </c>
      <c r="L31" s="16" t="s">
        <v>202</v>
      </c>
      <c r="M31" s="16" t="s">
        <v>203</v>
      </c>
      <c r="N31" s="16">
        <v>36505.54</v>
      </c>
      <c r="O31" s="16">
        <v>18136.07</v>
      </c>
      <c r="P31" s="16">
        <v>18136.07</v>
      </c>
      <c r="Q31" s="16"/>
      <c r="R31" s="16"/>
      <c r="S31" s="16"/>
      <c r="T31" s="16">
        <v>18136.07</v>
      </c>
      <c r="U31" s="16">
        <f t="shared" si="0"/>
        <v>12695.25</v>
      </c>
      <c r="V31" s="16"/>
    </row>
    <row r="32" s="6" customFormat="1" ht="51" customHeight="1" spans="1:22">
      <c r="A32" s="16">
        <v>30</v>
      </c>
      <c r="B32" s="16" t="s">
        <v>179</v>
      </c>
      <c r="C32" s="16" t="s">
        <v>193</v>
      </c>
      <c r="D32" s="16" t="s">
        <v>204</v>
      </c>
      <c r="E32" s="16" t="s">
        <v>205</v>
      </c>
      <c r="F32" s="16" t="s">
        <v>206</v>
      </c>
      <c r="G32" s="16" t="s">
        <v>207</v>
      </c>
      <c r="H32" s="16">
        <v>4</v>
      </c>
      <c r="I32" s="16" t="s">
        <v>68</v>
      </c>
      <c r="J32" s="16" t="s">
        <v>107</v>
      </c>
      <c r="K32" s="19" t="s">
        <v>26</v>
      </c>
      <c r="L32" s="16" t="s">
        <v>208</v>
      </c>
      <c r="M32" s="16" t="s">
        <v>209</v>
      </c>
      <c r="N32" s="16">
        <v>33511.15</v>
      </c>
      <c r="O32" s="16">
        <v>12847.4</v>
      </c>
      <c r="P32" s="16">
        <v>12847.4</v>
      </c>
      <c r="Q32" s="16"/>
      <c r="R32" s="16"/>
      <c r="S32" s="16"/>
      <c r="T32" s="16">
        <v>12847.4</v>
      </c>
      <c r="U32" s="16">
        <f t="shared" si="0"/>
        <v>8993.18</v>
      </c>
      <c r="V32" s="16"/>
    </row>
    <row r="33" s="6" customFormat="1" ht="51" customHeight="1" spans="1:22">
      <c r="A33" s="16">
        <v>31</v>
      </c>
      <c r="B33" s="16" t="s">
        <v>179</v>
      </c>
      <c r="C33" s="16" t="s">
        <v>210</v>
      </c>
      <c r="D33" s="16" t="s">
        <v>211</v>
      </c>
      <c r="E33" s="16" t="s">
        <v>212</v>
      </c>
      <c r="F33" s="16" t="s">
        <v>213</v>
      </c>
      <c r="G33" s="16" t="s">
        <v>201</v>
      </c>
      <c r="H33" s="16">
        <v>3</v>
      </c>
      <c r="I33" s="16" t="s">
        <v>68</v>
      </c>
      <c r="J33" s="16" t="s">
        <v>107</v>
      </c>
      <c r="K33" s="19" t="s">
        <v>26</v>
      </c>
      <c r="L33" s="16" t="s">
        <v>214</v>
      </c>
      <c r="M33" s="16" t="s">
        <v>215</v>
      </c>
      <c r="N33" s="23">
        <v>88184.42</v>
      </c>
      <c r="O33" s="16">
        <v>33775.63</v>
      </c>
      <c r="P33" s="16">
        <v>33775.63</v>
      </c>
      <c r="Q33" s="16">
        <v>15750</v>
      </c>
      <c r="R33" s="16">
        <v>6300</v>
      </c>
      <c r="S33" s="16">
        <v>6300</v>
      </c>
      <c r="T33" s="16">
        <v>40075.63</v>
      </c>
      <c r="U33" s="16">
        <f t="shared" si="0"/>
        <v>28052.94</v>
      </c>
      <c r="V33" s="16"/>
    </row>
    <row r="34" s="5" customFormat="1" ht="51" customHeight="1" spans="1:22">
      <c r="A34" s="16">
        <v>32</v>
      </c>
      <c r="B34" s="16" t="s">
        <v>179</v>
      </c>
      <c r="C34" s="16" t="s">
        <v>210</v>
      </c>
      <c r="D34" s="16" t="s">
        <v>216</v>
      </c>
      <c r="E34" s="16" t="s">
        <v>217</v>
      </c>
      <c r="F34" s="16" t="s">
        <v>218</v>
      </c>
      <c r="G34" s="16" t="s">
        <v>201</v>
      </c>
      <c r="H34" s="16">
        <v>2</v>
      </c>
      <c r="I34" s="16" t="s">
        <v>68</v>
      </c>
      <c r="J34" s="16" t="s">
        <v>107</v>
      </c>
      <c r="K34" s="19" t="s">
        <v>26</v>
      </c>
      <c r="L34" s="16" t="s">
        <v>219</v>
      </c>
      <c r="M34" s="16" t="s">
        <v>220</v>
      </c>
      <c r="N34" s="16">
        <v>20731.01</v>
      </c>
      <c r="O34" s="16">
        <v>11419.72</v>
      </c>
      <c r="P34" s="16">
        <v>11419.72</v>
      </c>
      <c r="Q34" s="16">
        <v>2436.04</v>
      </c>
      <c r="R34" s="16">
        <v>805.48</v>
      </c>
      <c r="S34" s="16">
        <v>805.48</v>
      </c>
      <c r="T34" s="16">
        <v>12225.2</v>
      </c>
      <c r="U34" s="16">
        <f t="shared" si="0"/>
        <v>8557.64</v>
      </c>
      <c r="V34" s="16"/>
    </row>
    <row r="35" s="5" customFormat="1" ht="51" customHeight="1" spans="1:22">
      <c r="A35" s="16">
        <v>33</v>
      </c>
      <c r="B35" s="16" t="s">
        <v>179</v>
      </c>
      <c r="C35" s="16" t="s">
        <v>210</v>
      </c>
      <c r="D35" s="16" t="s">
        <v>221</v>
      </c>
      <c r="E35" s="16" t="s">
        <v>111</v>
      </c>
      <c r="F35" s="16" t="s">
        <v>221</v>
      </c>
      <c r="G35" s="16" t="s">
        <v>111</v>
      </c>
      <c r="H35" s="16">
        <v>4</v>
      </c>
      <c r="I35" s="16" t="s">
        <v>68</v>
      </c>
      <c r="J35" s="16" t="s">
        <v>107</v>
      </c>
      <c r="K35" s="19" t="s">
        <v>26</v>
      </c>
      <c r="L35" s="16" t="s">
        <v>222</v>
      </c>
      <c r="M35" s="16" t="s">
        <v>223</v>
      </c>
      <c r="N35" s="16">
        <v>36896.83</v>
      </c>
      <c r="O35" s="16">
        <v>15235.14</v>
      </c>
      <c r="P35" s="16">
        <v>15235.14</v>
      </c>
      <c r="Q35" s="16"/>
      <c r="R35" s="16"/>
      <c r="S35" s="16"/>
      <c r="T35" s="16">
        <v>15235.14</v>
      </c>
      <c r="U35" s="16">
        <f t="shared" si="0"/>
        <v>10664.6</v>
      </c>
      <c r="V35" s="16"/>
    </row>
    <row r="36" s="10" customFormat="1" ht="51" customHeight="1" spans="1:22">
      <c r="A36" s="16">
        <v>34</v>
      </c>
      <c r="B36" s="16" t="s">
        <v>57</v>
      </c>
      <c r="C36" s="16" t="s">
        <v>224</v>
      </c>
      <c r="D36" s="16" t="s">
        <v>225</v>
      </c>
      <c r="E36" s="16" t="s">
        <v>226</v>
      </c>
      <c r="F36" s="16" t="s">
        <v>225</v>
      </c>
      <c r="G36" s="16" t="s">
        <v>226</v>
      </c>
      <c r="H36" s="16">
        <v>2</v>
      </c>
      <c r="I36" s="16" t="s">
        <v>68</v>
      </c>
      <c r="J36" s="16" t="s">
        <v>107</v>
      </c>
      <c r="K36" s="19" t="s">
        <v>26</v>
      </c>
      <c r="L36" s="16" t="s">
        <v>227</v>
      </c>
      <c r="M36" s="16" t="s">
        <v>228</v>
      </c>
      <c r="N36" s="20">
        <v>23959.46</v>
      </c>
      <c r="O36" s="16">
        <v>10714.05</v>
      </c>
      <c r="P36" s="16">
        <v>10714.05</v>
      </c>
      <c r="Q36" s="16">
        <v>13982.71</v>
      </c>
      <c r="R36" s="16">
        <v>3832.71</v>
      </c>
      <c r="S36" s="16">
        <v>3832.71</v>
      </c>
      <c r="T36" s="16">
        <v>14546.76</v>
      </c>
      <c r="U36" s="16">
        <f t="shared" si="0"/>
        <v>10182.73</v>
      </c>
      <c r="V36" s="16"/>
    </row>
    <row r="37" s="4" customFormat="1" ht="51" customHeight="1" spans="1:22">
      <c r="A37" s="16">
        <v>35</v>
      </c>
      <c r="B37" s="16" t="s">
        <v>57</v>
      </c>
      <c r="C37" s="16" t="s">
        <v>229</v>
      </c>
      <c r="D37" s="16" t="s">
        <v>230</v>
      </c>
      <c r="E37" s="16" t="s">
        <v>231</v>
      </c>
      <c r="F37" s="16" t="s">
        <v>232</v>
      </c>
      <c r="G37" s="16" t="s">
        <v>233</v>
      </c>
      <c r="H37" s="16">
        <v>4</v>
      </c>
      <c r="I37" s="16" t="s">
        <v>68</v>
      </c>
      <c r="J37" s="16" t="s">
        <v>107</v>
      </c>
      <c r="K37" s="19" t="s">
        <v>26</v>
      </c>
      <c r="L37" s="16" t="s">
        <v>234</v>
      </c>
      <c r="M37" s="16" t="s">
        <v>235</v>
      </c>
      <c r="N37" s="20">
        <v>323918.38</v>
      </c>
      <c r="O37" s="16">
        <v>105288.13</v>
      </c>
      <c r="P37" s="16">
        <v>65288.13</v>
      </c>
      <c r="Q37" s="16"/>
      <c r="R37" s="16"/>
      <c r="S37" s="16"/>
      <c r="T37" s="16">
        <v>65288.13</v>
      </c>
      <c r="U37" s="16">
        <f t="shared" si="0"/>
        <v>45701.69</v>
      </c>
      <c r="V37" s="16"/>
    </row>
    <row r="38" s="4" customFormat="1" ht="51" customHeight="1" spans="1:22">
      <c r="A38" s="16">
        <v>36</v>
      </c>
      <c r="B38" s="16" t="s">
        <v>57</v>
      </c>
      <c r="C38" s="16" t="s">
        <v>236</v>
      </c>
      <c r="D38" s="16" t="s">
        <v>237</v>
      </c>
      <c r="E38" s="16" t="s">
        <v>238</v>
      </c>
      <c r="F38" s="16" t="s">
        <v>237</v>
      </c>
      <c r="G38" s="16" t="s">
        <v>238</v>
      </c>
      <c r="H38" s="16">
        <v>4</v>
      </c>
      <c r="I38" s="16" t="s">
        <v>68</v>
      </c>
      <c r="J38" s="16" t="s">
        <v>107</v>
      </c>
      <c r="K38" s="19" t="s">
        <v>26</v>
      </c>
      <c r="L38" s="16" t="s">
        <v>239</v>
      </c>
      <c r="M38" s="16" t="s">
        <v>240</v>
      </c>
      <c r="N38" s="20">
        <v>81074.06</v>
      </c>
      <c r="O38" s="16">
        <v>32140.67</v>
      </c>
      <c r="P38" s="16">
        <v>17782.03</v>
      </c>
      <c r="Q38" s="16"/>
      <c r="R38" s="16"/>
      <c r="S38" s="16"/>
      <c r="T38" s="16">
        <v>17782.03</v>
      </c>
      <c r="U38" s="16">
        <f t="shared" si="0"/>
        <v>12447.42</v>
      </c>
      <c r="V38" s="16"/>
    </row>
    <row r="39" s="6" customFormat="1" ht="51" customHeight="1" spans="1:22">
      <c r="A39" s="16">
        <v>37</v>
      </c>
      <c r="B39" s="16" t="s">
        <v>101</v>
      </c>
      <c r="C39" s="16" t="s">
        <v>241</v>
      </c>
      <c r="D39" s="16" t="s">
        <v>242</v>
      </c>
      <c r="E39" s="16" t="s">
        <v>243</v>
      </c>
      <c r="F39" s="16" t="s">
        <v>242</v>
      </c>
      <c r="G39" s="16" t="s">
        <v>243</v>
      </c>
      <c r="H39" s="16">
        <v>2</v>
      </c>
      <c r="I39" s="16" t="s">
        <v>87</v>
      </c>
      <c r="J39" s="16"/>
      <c r="K39" s="19" t="s">
        <v>26</v>
      </c>
      <c r="L39" s="16" t="s">
        <v>244</v>
      </c>
      <c r="M39" s="16" t="s">
        <v>245</v>
      </c>
      <c r="N39" s="20">
        <v>151836.11</v>
      </c>
      <c r="O39" s="16">
        <v>52907.13</v>
      </c>
      <c r="P39" s="16">
        <v>52907.13</v>
      </c>
      <c r="Q39" s="16">
        <v>617.8</v>
      </c>
      <c r="R39" s="16">
        <v>204.57</v>
      </c>
      <c r="S39" s="16">
        <v>204.57</v>
      </c>
      <c r="T39" s="16">
        <v>53111.7</v>
      </c>
      <c r="U39" s="16">
        <f t="shared" si="0"/>
        <v>37178.19</v>
      </c>
      <c r="V39" s="16"/>
    </row>
    <row r="40" s="6" customFormat="1" ht="51" customHeight="1" spans="1:22">
      <c r="A40" s="16">
        <v>38</v>
      </c>
      <c r="B40" s="16" t="s">
        <v>125</v>
      </c>
      <c r="C40" s="16" t="s">
        <v>246</v>
      </c>
      <c r="D40" s="16" t="s">
        <v>247</v>
      </c>
      <c r="E40" s="16" t="s">
        <v>248</v>
      </c>
      <c r="F40" s="16" t="s">
        <v>247</v>
      </c>
      <c r="G40" s="16" t="s">
        <v>248</v>
      </c>
      <c r="H40" s="16">
        <v>5</v>
      </c>
      <c r="I40" s="16" t="s">
        <v>87</v>
      </c>
      <c r="J40" s="16"/>
      <c r="K40" s="19" t="s">
        <v>26</v>
      </c>
      <c r="L40" s="16" t="s">
        <v>88</v>
      </c>
      <c r="M40" s="16" t="s">
        <v>249</v>
      </c>
      <c r="N40" s="20">
        <v>102353.49</v>
      </c>
      <c r="O40" s="16">
        <v>45263.63</v>
      </c>
      <c r="P40" s="16">
        <v>45263.63</v>
      </c>
      <c r="Q40" s="16">
        <v>3954.51</v>
      </c>
      <c r="R40" s="16">
        <v>2264.16</v>
      </c>
      <c r="S40" s="16">
        <v>2264.16</v>
      </c>
      <c r="T40" s="16">
        <v>47527.79</v>
      </c>
      <c r="U40" s="16">
        <f t="shared" si="0"/>
        <v>33269.45</v>
      </c>
      <c r="V40" s="16"/>
    </row>
    <row r="41" s="6" customFormat="1" ht="51" customHeight="1" spans="1:22">
      <c r="A41" s="16">
        <v>39</v>
      </c>
      <c r="B41" s="16" t="s">
        <v>125</v>
      </c>
      <c r="C41" s="16" t="s">
        <v>250</v>
      </c>
      <c r="D41" s="16" t="s">
        <v>251</v>
      </c>
      <c r="E41" s="16" t="s">
        <v>252</v>
      </c>
      <c r="F41" s="16" t="s">
        <v>253</v>
      </c>
      <c r="G41" s="16" t="s">
        <v>254</v>
      </c>
      <c r="H41" s="16">
        <v>4</v>
      </c>
      <c r="I41" s="16" t="s">
        <v>87</v>
      </c>
      <c r="J41" s="16"/>
      <c r="K41" s="19" t="s">
        <v>26</v>
      </c>
      <c r="L41" s="16" t="s">
        <v>255</v>
      </c>
      <c r="M41" s="16" t="s">
        <v>256</v>
      </c>
      <c r="N41" s="20">
        <v>33361.29</v>
      </c>
      <c r="O41" s="16">
        <v>11951.77</v>
      </c>
      <c r="P41" s="16">
        <v>9822.82</v>
      </c>
      <c r="Q41" s="16">
        <v>179206.39</v>
      </c>
      <c r="R41" s="16">
        <v>61960.16</v>
      </c>
      <c r="S41" s="16">
        <v>61960.16</v>
      </c>
      <c r="T41" s="16">
        <v>71782.98</v>
      </c>
      <c r="U41" s="16">
        <f t="shared" si="0"/>
        <v>50248.09</v>
      </c>
      <c r="V41" s="16"/>
    </row>
    <row r="42" s="8" customFormat="1" ht="51" customHeight="1" spans="1:22">
      <c r="A42" s="16">
        <v>40</v>
      </c>
      <c r="B42" s="16" t="s">
        <v>257</v>
      </c>
      <c r="C42" s="16" t="s">
        <v>258</v>
      </c>
      <c r="D42" s="16" t="s">
        <v>259</v>
      </c>
      <c r="E42" s="16" t="s">
        <v>260</v>
      </c>
      <c r="F42" s="16" t="s">
        <v>261</v>
      </c>
      <c r="G42" s="16" t="s">
        <v>262</v>
      </c>
      <c r="H42" s="16">
        <v>2</v>
      </c>
      <c r="I42" s="16" t="s">
        <v>87</v>
      </c>
      <c r="J42" s="16"/>
      <c r="K42" s="19" t="s">
        <v>26</v>
      </c>
      <c r="L42" s="16" t="s">
        <v>263</v>
      </c>
      <c r="M42" s="16" t="s">
        <v>264</v>
      </c>
      <c r="N42" s="20">
        <v>83768.52</v>
      </c>
      <c r="O42" s="16">
        <v>35729.7</v>
      </c>
      <c r="P42" s="16">
        <v>35729.7</v>
      </c>
      <c r="Q42" s="16"/>
      <c r="R42" s="16"/>
      <c r="S42" s="16"/>
      <c r="T42" s="16">
        <v>35729.7</v>
      </c>
      <c r="U42" s="16">
        <f t="shared" si="0"/>
        <v>25010.79</v>
      </c>
      <c r="V42" s="16"/>
    </row>
    <row r="43" s="6" customFormat="1" ht="51" customHeight="1" spans="1:22">
      <c r="A43" s="16">
        <v>41</v>
      </c>
      <c r="B43" s="16" t="s">
        <v>257</v>
      </c>
      <c r="C43" s="16" t="s">
        <v>265</v>
      </c>
      <c r="D43" s="16" t="s">
        <v>266</v>
      </c>
      <c r="E43" s="16" t="s">
        <v>267</v>
      </c>
      <c r="F43" s="16" t="s">
        <v>268</v>
      </c>
      <c r="G43" s="16" t="s">
        <v>269</v>
      </c>
      <c r="H43" s="16">
        <v>4</v>
      </c>
      <c r="I43" s="16" t="s">
        <v>87</v>
      </c>
      <c r="J43" s="16"/>
      <c r="K43" s="19" t="s">
        <v>26</v>
      </c>
      <c r="L43" s="16" t="s">
        <v>196</v>
      </c>
      <c r="M43" s="16" t="s">
        <v>270</v>
      </c>
      <c r="N43" s="20">
        <v>84919.71</v>
      </c>
      <c r="O43" s="16">
        <v>30583.25</v>
      </c>
      <c r="P43" s="16">
        <v>30583.25</v>
      </c>
      <c r="Q43" s="16"/>
      <c r="R43" s="16"/>
      <c r="S43" s="16"/>
      <c r="T43" s="16">
        <v>30583.25</v>
      </c>
      <c r="U43" s="16">
        <f t="shared" si="0"/>
        <v>21408.28</v>
      </c>
      <c r="V43" s="16"/>
    </row>
    <row r="44" s="8" customFormat="1" ht="51" customHeight="1" spans="1:22">
      <c r="A44" s="16">
        <v>42</v>
      </c>
      <c r="B44" s="16" t="s">
        <v>163</v>
      </c>
      <c r="C44" s="16" t="s">
        <v>271</v>
      </c>
      <c r="D44" s="16" t="s">
        <v>272</v>
      </c>
      <c r="E44" s="16" t="s">
        <v>173</v>
      </c>
      <c r="F44" s="16" t="s">
        <v>273</v>
      </c>
      <c r="G44" s="16" t="s">
        <v>274</v>
      </c>
      <c r="H44" s="16">
        <v>5</v>
      </c>
      <c r="I44" s="16" t="s">
        <v>87</v>
      </c>
      <c r="J44" s="16"/>
      <c r="K44" s="16" t="s">
        <v>275</v>
      </c>
      <c r="L44" s="16" t="s">
        <v>276</v>
      </c>
      <c r="M44" s="16" t="s">
        <v>277</v>
      </c>
      <c r="N44" s="20">
        <v>96385.51</v>
      </c>
      <c r="O44" s="16">
        <v>46157.71</v>
      </c>
      <c r="P44" s="16">
        <v>46157.71</v>
      </c>
      <c r="Q44" s="16"/>
      <c r="R44" s="16"/>
      <c r="S44" s="16"/>
      <c r="T44" s="16">
        <v>46157.71</v>
      </c>
      <c r="U44" s="16">
        <f t="shared" si="0"/>
        <v>32310.4</v>
      </c>
      <c r="V44" s="16"/>
    </row>
    <row r="45" s="8" customFormat="1" ht="51" customHeight="1" spans="1:22">
      <c r="A45" s="16">
        <v>43</v>
      </c>
      <c r="B45" s="16" t="s">
        <v>163</v>
      </c>
      <c r="C45" s="16" t="s">
        <v>278</v>
      </c>
      <c r="D45" s="16" t="s">
        <v>279</v>
      </c>
      <c r="E45" s="16" t="s">
        <v>280</v>
      </c>
      <c r="F45" s="16" t="s">
        <v>281</v>
      </c>
      <c r="G45" s="16" t="s">
        <v>282</v>
      </c>
      <c r="H45" s="16">
        <v>5</v>
      </c>
      <c r="I45" s="16" t="s">
        <v>87</v>
      </c>
      <c r="J45" s="16"/>
      <c r="K45" s="19" t="s">
        <v>26</v>
      </c>
      <c r="L45" s="16" t="s">
        <v>283</v>
      </c>
      <c r="M45" s="16" t="s">
        <v>284</v>
      </c>
      <c r="N45" s="20">
        <v>79139.66</v>
      </c>
      <c r="O45" s="16">
        <v>36661.91</v>
      </c>
      <c r="P45" s="16">
        <v>36661.91</v>
      </c>
      <c r="Q45" s="16">
        <v>2028.98</v>
      </c>
      <c r="R45" s="16">
        <v>244.25</v>
      </c>
      <c r="S45" s="16">
        <v>244.25</v>
      </c>
      <c r="T45" s="16">
        <v>36906.16</v>
      </c>
      <c r="U45" s="16">
        <f t="shared" si="0"/>
        <v>25834.31</v>
      </c>
      <c r="V45" s="16"/>
    </row>
    <row r="46" s="7" customFormat="1" ht="51" customHeight="1" spans="1:22">
      <c r="A46" s="16">
        <v>44</v>
      </c>
      <c r="B46" s="16" t="s">
        <v>179</v>
      </c>
      <c r="C46" s="16" t="s">
        <v>193</v>
      </c>
      <c r="D46" s="16" t="s">
        <v>285</v>
      </c>
      <c r="E46" s="16" t="s">
        <v>286</v>
      </c>
      <c r="F46" s="16" t="s">
        <v>287</v>
      </c>
      <c r="G46" s="16" t="s">
        <v>288</v>
      </c>
      <c r="H46" s="16">
        <v>4</v>
      </c>
      <c r="I46" s="16" t="s">
        <v>87</v>
      </c>
      <c r="J46" s="16"/>
      <c r="K46" s="19" t="s">
        <v>26</v>
      </c>
      <c r="L46" s="16" t="s">
        <v>289</v>
      </c>
      <c r="M46" s="16" t="s">
        <v>290</v>
      </c>
      <c r="N46" s="16">
        <v>79358.54</v>
      </c>
      <c r="O46" s="16">
        <v>32716.27</v>
      </c>
      <c r="P46" s="16">
        <v>32716.27</v>
      </c>
      <c r="Q46" s="16"/>
      <c r="R46" s="16"/>
      <c r="S46" s="16"/>
      <c r="T46" s="16">
        <v>32716.27</v>
      </c>
      <c r="U46" s="16">
        <f t="shared" si="0"/>
        <v>22901.39</v>
      </c>
      <c r="V46" s="16"/>
    </row>
    <row r="47" s="6" customFormat="1" ht="51" customHeight="1" spans="1:22">
      <c r="A47" s="16">
        <v>45</v>
      </c>
      <c r="B47" s="16" t="s">
        <v>179</v>
      </c>
      <c r="C47" s="16" t="s">
        <v>291</v>
      </c>
      <c r="D47" s="16" t="s">
        <v>292</v>
      </c>
      <c r="E47" s="16" t="s">
        <v>293</v>
      </c>
      <c r="F47" s="16" t="s">
        <v>292</v>
      </c>
      <c r="G47" s="16" t="s">
        <v>293</v>
      </c>
      <c r="H47" s="16">
        <v>4</v>
      </c>
      <c r="I47" s="16" t="s">
        <v>87</v>
      </c>
      <c r="J47" s="16"/>
      <c r="K47" s="19" t="s">
        <v>26</v>
      </c>
      <c r="L47" s="16" t="s">
        <v>294</v>
      </c>
      <c r="M47" s="16" t="s">
        <v>295</v>
      </c>
      <c r="N47" s="16">
        <v>75312.46</v>
      </c>
      <c r="O47" s="16">
        <v>23014.61</v>
      </c>
      <c r="P47" s="16">
        <v>23014.61</v>
      </c>
      <c r="Q47" s="16">
        <v>25877.97</v>
      </c>
      <c r="R47" s="16">
        <v>10461.71</v>
      </c>
      <c r="S47" s="16">
        <v>10461.71</v>
      </c>
      <c r="T47" s="16">
        <v>33476.32</v>
      </c>
      <c r="U47" s="16">
        <f t="shared" si="0"/>
        <v>23433.42</v>
      </c>
      <c r="V47" s="16"/>
    </row>
    <row r="48" s="4" customFormat="1" ht="51" customHeight="1" spans="1:22">
      <c r="A48" s="16">
        <v>46</v>
      </c>
      <c r="B48" s="16" t="s">
        <v>57</v>
      </c>
      <c r="C48" s="16" t="s">
        <v>296</v>
      </c>
      <c r="D48" s="16" t="s">
        <v>297</v>
      </c>
      <c r="E48" s="16" t="s">
        <v>298</v>
      </c>
      <c r="F48" s="16" t="s">
        <v>297</v>
      </c>
      <c r="G48" s="16" t="s">
        <v>298</v>
      </c>
      <c r="H48" s="16">
        <v>2</v>
      </c>
      <c r="I48" s="16" t="s">
        <v>87</v>
      </c>
      <c r="J48" s="16"/>
      <c r="K48" s="19" t="s">
        <v>26</v>
      </c>
      <c r="L48" s="16" t="s">
        <v>183</v>
      </c>
      <c r="M48" s="16" t="s">
        <v>299</v>
      </c>
      <c r="N48" s="20">
        <v>198237.67</v>
      </c>
      <c r="O48" s="16">
        <v>81910.57</v>
      </c>
      <c r="P48" s="16">
        <v>59614.19</v>
      </c>
      <c r="Q48" s="16">
        <v>1464.36</v>
      </c>
      <c r="R48" s="16">
        <v>433.47</v>
      </c>
      <c r="S48" s="16">
        <v>433.47</v>
      </c>
      <c r="T48" s="16">
        <v>60047.66</v>
      </c>
      <c r="U48" s="16">
        <f t="shared" si="0"/>
        <v>42033.36</v>
      </c>
      <c r="V48" s="16"/>
    </row>
    <row r="49" s="4" customFormat="1" ht="51" customHeight="1" spans="1:22">
      <c r="A49" s="16">
        <v>47</v>
      </c>
      <c r="B49" s="16" t="s">
        <v>57</v>
      </c>
      <c r="C49" s="16" t="s">
        <v>58</v>
      </c>
      <c r="D49" s="16" t="s">
        <v>300</v>
      </c>
      <c r="E49" s="16" t="s">
        <v>301</v>
      </c>
      <c r="F49" s="16" t="s">
        <v>302</v>
      </c>
      <c r="G49" s="16" t="s">
        <v>303</v>
      </c>
      <c r="H49" s="16">
        <v>5</v>
      </c>
      <c r="I49" s="16" t="s">
        <v>87</v>
      </c>
      <c r="J49" s="16"/>
      <c r="K49" s="19" t="s">
        <v>26</v>
      </c>
      <c r="L49" s="16" t="s">
        <v>304</v>
      </c>
      <c r="M49" s="16" t="s">
        <v>305</v>
      </c>
      <c r="N49" s="20">
        <v>96038.81</v>
      </c>
      <c r="O49" s="16">
        <v>45285.02</v>
      </c>
      <c r="P49" s="16">
        <v>45285.02</v>
      </c>
      <c r="Q49" s="20"/>
      <c r="R49" s="16"/>
      <c r="S49" s="16"/>
      <c r="T49" s="16">
        <v>45285.02</v>
      </c>
      <c r="U49" s="16">
        <f t="shared" si="0"/>
        <v>31699.51</v>
      </c>
      <c r="V49" s="16"/>
    </row>
    <row r="50" s="9" customFormat="1" ht="51" customHeight="1" spans="1:22">
      <c r="A50" s="16">
        <v>48</v>
      </c>
      <c r="B50" s="16" t="s">
        <v>257</v>
      </c>
      <c r="C50" s="16" t="s">
        <v>306</v>
      </c>
      <c r="D50" s="16" t="s">
        <v>307</v>
      </c>
      <c r="E50" s="16" t="s">
        <v>308</v>
      </c>
      <c r="F50" s="16" t="s">
        <v>307</v>
      </c>
      <c r="G50" s="16" t="s">
        <v>308</v>
      </c>
      <c r="H50" s="16">
        <v>3</v>
      </c>
      <c r="I50" s="16" t="s">
        <v>68</v>
      </c>
      <c r="J50" s="16" t="s">
        <v>107</v>
      </c>
      <c r="K50" s="19" t="s">
        <v>26</v>
      </c>
      <c r="L50" s="16" t="s">
        <v>234</v>
      </c>
      <c r="M50" s="16" t="s">
        <v>309</v>
      </c>
      <c r="N50" s="20">
        <v>397169.83</v>
      </c>
      <c r="O50" s="16">
        <v>198377.04</v>
      </c>
      <c r="P50" s="16">
        <v>158377.04</v>
      </c>
      <c r="Q50" s="16">
        <v>932.85</v>
      </c>
      <c r="R50" s="16">
        <v>262.42</v>
      </c>
      <c r="S50" s="16">
        <v>262.42</v>
      </c>
      <c r="T50" s="16">
        <v>158639.46</v>
      </c>
      <c r="U50" s="16">
        <v>60000</v>
      </c>
      <c r="V50" s="16"/>
    </row>
    <row r="51" s="8" customFormat="1" ht="51" customHeight="1" spans="1:22">
      <c r="A51" s="16">
        <v>49</v>
      </c>
      <c r="B51" s="16" t="s">
        <v>163</v>
      </c>
      <c r="C51" s="16" t="s">
        <v>271</v>
      </c>
      <c r="D51" s="16" t="s">
        <v>310</v>
      </c>
      <c r="E51" s="16" t="s">
        <v>311</v>
      </c>
      <c r="F51" s="16" t="s">
        <v>312</v>
      </c>
      <c r="G51" s="16" t="s">
        <v>313</v>
      </c>
      <c r="H51" s="16">
        <v>5</v>
      </c>
      <c r="I51" s="16" t="s">
        <v>68</v>
      </c>
      <c r="J51" s="16" t="s">
        <v>79</v>
      </c>
      <c r="K51" s="16" t="s">
        <v>275</v>
      </c>
      <c r="L51" s="16" t="s">
        <v>314</v>
      </c>
      <c r="M51" s="16" t="s">
        <v>315</v>
      </c>
      <c r="N51" s="20">
        <v>334034.86</v>
      </c>
      <c r="O51" s="16">
        <v>149842.56</v>
      </c>
      <c r="P51" s="16">
        <v>149842.56</v>
      </c>
      <c r="Q51" s="16">
        <v>152148.3</v>
      </c>
      <c r="R51" s="16">
        <v>67656.56</v>
      </c>
      <c r="S51" s="16">
        <v>67656.56</v>
      </c>
      <c r="T51" s="16">
        <v>217499.12</v>
      </c>
      <c r="U51" s="16">
        <v>60000</v>
      </c>
      <c r="V51" s="16"/>
    </row>
    <row r="52" s="11" customFormat="1" ht="51" customHeight="1" spans="1:22">
      <c r="A52" s="16">
        <v>50</v>
      </c>
      <c r="B52" s="16" t="s">
        <v>57</v>
      </c>
      <c r="C52" s="16" t="s">
        <v>316</v>
      </c>
      <c r="D52" s="16" t="s">
        <v>317</v>
      </c>
      <c r="E52" s="16" t="s">
        <v>318</v>
      </c>
      <c r="F52" s="16" t="s">
        <v>319</v>
      </c>
      <c r="G52" s="16" t="s">
        <v>320</v>
      </c>
      <c r="H52" s="16">
        <v>3</v>
      </c>
      <c r="I52" s="16" t="s">
        <v>87</v>
      </c>
      <c r="J52" s="16"/>
      <c r="K52" s="19" t="s">
        <v>26</v>
      </c>
      <c r="L52" s="16" t="s">
        <v>321</v>
      </c>
      <c r="M52" s="16" t="s">
        <v>322</v>
      </c>
      <c r="N52" s="20">
        <v>668290.96</v>
      </c>
      <c r="O52" s="16">
        <v>320923.82</v>
      </c>
      <c r="P52" s="16">
        <v>320923.82</v>
      </c>
      <c r="Q52" s="16"/>
      <c r="R52" s="16"/>
      <c r="S52" s="16"/>
      <c r="T52" s="16">
        <v>320923.82</v>
      </c>
      <c r="U52" s="16">
        <v>60000</v>
      </c>
      <c r="V52" s="16"/>
    </row>
    <row r="53" s="7" customFormat="1" ht="60" customHeight="1" spans="1:22">
      <c r="A53" s="16">
        <v>51</v>
      </c>
      <c r="B53" s="16" t="s">
        <v>163</v>
      </c>
      <c r="C53" s="16" t="s">
        <v>323</v>
      </c>
      <c r="D53" s="16" t="s">
        <v>324</v>
      </c>
      <c r="E53" s="16" t="s">
        <v>325</v>
      </c>
      <c r="F53" s="16" t="s">
        <v>326</v>
      </c>
      <c r="G53" s="16" t="s">
        <v>30</v>
      </c>
      <c r="H53" s="16">
        <v>4</v>
      </c>
      <c r="I53" s="16" t="s">
        <v>25</v>
      </c>
      <c r="J53" s="16"/>
      <c r="K53" s="16" t="s">
        <v>327</v>
      </c>
      <c r="L53" s="16" t="s">
        <v>328</v>
      </c>
      <c r="M53" s="16" t="s">
        <v>329</v>
      </c>
      <c r="N53" s="20">
        <v>32942.16</v>
      </c>
      <c r="O53" s="16">
        <v>18674.7</v>
      </c>
      <c r="P53" s="16">
        <v>13271.63</v>
      </c>
      <c r="Q53" s="16"/>
      <c r="R53" s="16"/>
      <c r="S53" s="16"/>
      <c r="T53" s="16">
        <f>S53+P53</f>
        <v>13271.63</v>
      </c>
      <c r="U53" s="16">
        <v>7969.14</v>
      </c>
      <c r="V53" s="16" t="s">
        <v>330</v>
      </c>
    </row>
    <row r="54" ht="35" customHeight="1" spans="21:21">
      <c r="U54" s="26">
        <f>SUBTOTAL(9,U3:U53)</f>
        <v>1167899.54</v>
      </c>
    </row>
    <row r="65" spans="11:11">
      <c r="K65" s="3" t="s">
        <v>331</v>
      </c>
    </row>
  </sheetData>
  <conditionalFormatting sqref="G1:G53">
    <cfRule type="expression" dxfId="0" priority="1">
      <formula>AND(SUMPRODUCT(IFERROR(1*(($G$1:$G$53&amp;"x")=(G1&amp;"x")),0))&gt;1,NOT(ISBLANK(G1)))</formula>
    </cfRule>
  </conditionalFormatting>
  <printOptions horizontalCentered="1" verticalCentered="1"/>
  <pageMargins left="0.751388888888889" right="0.751388888888889" top="0.472222222222222" bottom="0.156944444444444" header="0.196527777777778" footer="0.0784722222222222"/>
  <pageSetup paperSize="9" scale="3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信息比对后户中无比对信息名单50人115万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杨</cp:lastModifiedBy>
  <dcterms:created xsi:type="dcterms:W3CDTF">2025-08-09T03:16:00Z</dcterms:created>
  <dcterms:modified xsi:type="dcterms:W3CDTF">2025-08-18T03:09:01Z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5FA49CD5F97DC04A276C9568DAB94DA0_41</vt:lpwstr>
  </property>
  <property fmtid="{D5CDD505-2E9C-101B-9397-08002B2CF9AE}" pid="3" name="KSOProductBuildVer">
    <vt:lpwstr>2052-12.1.0.21915</vt:lpwstr>
  </property>
</Properties>
</file>