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符合条件拨付人员明细（39人）" sheetId="1" r:id="rId1"/>
  </sheets>
  <externalReferences>
    <externalReference r:id="rId2"/>
  </externalReferences>
  <definedNames>
    <definedName name="_xlnm._FilterDatabase" localSheetId="0" hidden="1">'符合条件拨付人员明细（39人）'!$A$2:$V$38</definedName>
    <definedName name="dict5">[1]字典sheet!$F$1:$F$13</definedName>
    <definedName name="_xlnm.Print_Titles" localSheetId="0">'符合条件拨付人员明细（39人）'!$1:$2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<sst xmlns="http://schemas.openxmlformats.org/spreadsheetml/2006/main" count="432" uniqueCount="276">
  <si>
    <t>乡宁县2025年第一批防返贫致贫救助金发放明细表</t>
  </si>
  <si>
    <t>序号</t>
  </si>
  <si>
    <t>乡镇</t>
  </si>
  <si>
    <t>行政村</t>
  </si>
  <si>
    <t>户主姓名</t>
  </si>
  <si>
    <t>身份证号</t>
  </si>
  <si>
    <t>住院人姓名</t>
  </si>
  <si>
    <t>家庭人口</t>
  </si>
  <si>
    <t>户类型（脱贫户、脱贫不稳定户、边缘易致贫户、突发严重困难户、一般农户等）</t>
  </si>
  <si>
    <t>脱贫年度</t>
  </si>
  <si>
    <t>开户行</t>
  </si>
  <si>
    <t>卡号</t>
  </si>
  <si>
    <t>电话</t>
  </si>
  <si>
    <t>本年度住院医疗总费用</t>
  </si>
  <si>
    <t>报销后个人支付部分</t>
  </si>
  <si>
    <t>医疗救助后个人支付</t>
  </si>
  <si>
    <t>本年度门诊医疗总费用</t>
  </si>
  <si>
    <t>2024年个人支付总金额</t>
  </si>
  <si>
    <t>报销70%</t>
  </si>
  <si>
    <t>备注</t>
  </si>
  <si>
    <t>昌宁镇</t>
  </si>
  <si>
    <t>寺上村</t>
  </si>
  <si>
    <t>刘万祥</t>
  </si>
  <si>
    <t>142631********261X</t>
  </si>
  <si>
    <t>突发严重困难户</t>
  </si>
  <si>
    <t>山西乡宁农村商业银行股份有限公司城关支行</t>
  </si>
  <si>
    <t>623051********64729</t>
  </si>
  <si>
    <t>137****7406</t>
  </si>
  <si>
    <t>土门</t>
  </si>
  <si>
    <t>侯彩祥</t>
  </si>
  <si>
    <t>141029********0019</t>
  </si>
  <si>
    <t>卢彩梅</t>
  </si>
  <si>
    <t>141029********0023</t>
  </si>
  <si>
    <t>山西乡宁农村商业银行股份有限公司</t>
  </si>
  <si>
    <t>623051********09490</t>
  </si>
  <si>
    <t>159****6552</t>
  </si>
  <si>
    <t>大石头</t>
  </si>
  <si>
    <t>王明珍</t>
  </si>
  <si>
    <t>142631********0012</t>
  </si>
  <si>
    <t>王吉娥</t>
  </si>
  <si>
    <t>142631********0023</t>
  </si>
  <si>
    <t>623051********00125</t>
  </si>
  <si>
    <t>139****0401</t>
  </si>
  <si>
    <t>南阁社区</t>
  </si>
  <si>
    <t>文玉锁</t>
  </si>
  <si>
    <t>142631********0011</t>
  </si>
  <si>
    <t>623051********87130</t>
  </si>
  <si>
    <t>136****1480</t>
  </si>
  <si>
    <t>高卫民</t>
  </si>
  <si>
    <t>142631********0014</t>
  </si>
  <si>
    <t>623051********78893</t>
  </si>
  <si>
    <t>139****2782</t>
  </si>
  <si>
    <t>关王庙乡</t>
  </si>
  <si>
    <t>贾庄村</t>
  </si>
  <si>
    <t>赵卫平</t>
  </si>
  <si>
    <t>142631********4818</t>
  </si>
  <si>
    <t>2017年</t>
  </si>
  <si>
    <t>山西乡宁农村商业银行股份有限公司关王庙支行</t>
  </si>
  <si>
    <t>623051********10532</t>
  </si>
  <si>
    <t>153****8089</t>
  </si>
  <si>
    <t>寺下村</t>
  </si>
  <si>
    <t>史五生</t>
  </si>
  <si>
    <t>142631********4813</t>
  </si>
  <si>
    <t>张引梅</t>
  </si>
  <si>
    <t>142631********4821</t>
  </si>
  <si>
    <t>623051********61490</t>
  </si>
  <si>
    <t>151****2250</t>
  </si>
  <si>
    <t>太儿凹村</t>
  </si>
  <si>
    <t>张孟虎</t>
  </si>
  <si>
    <t>142631********4811</t>
  </si>
  <si>
    <t>王玲爱</t>
  </si>
  <si>
    <t>142631********482X</t>
  </si>
  <si>
    <t>623051********05789</t>
  </si>
  <si>
    <t>187****8831</t>
  </si>
  <si>
    <t>党雪明</t>
  </si>
  <si>
    <t>142631********4817</t>
  </si>
  <si>
    <t>2016年</t>
  </si>
  <si>
    <t>623051********80381</t>
  </si>
  <si>
    <t>138****6034</t>
  </si>
  <si>
    <t>张天元</t>
  </si>
  <si>
    <t>623051********66038</t>
  </si>
  <si>
    <t>135****2474</t>
  </si>
  <si>
    <t>张齐龙</t>
  </si>
  <si>
    <t>王秀平</t>
  </si>
  <si>
    <t>142631********4825</t>
  </si>
  <si>
    <t>623051********25137</t>
  </si>
  <si>
    <t>159****4332</t>
  </si>
  <si>
    <t>王引平</t>
  </si>
  <si>
    <t>142631********4828</t>
  </si>
  <si>
    <t>张吉锁</t>
  </si>
  <si>
    <t>142631********4816</t>
  </si>
  <si>
    <t>623051********75399</t>
  </si>
  <si>
    <t>137****2603</t>
  </si>
  <si>
    <t>张兰生</t>
  </si>
  <si>
    <t>142631********4819</t>
  </si>
  <si>
    <t>张秀娃</t>
  </si>
  <si>
    <t>142631********4824</t>
  </si>
  <si>
    <t>623051********38437</t>
  </si>
  <si>
    <t>北村</t>
  </si>
  <si>
    <t>刘万锁</t>
  </si>
  <si>
    <t>142631********481X</t>
  </si>
  <si>
    <t>赵秀萍</t>
  </si>
  <si>
    <t>142631********4827</t>
  </si>
  <si>
    <t>2015年</t>
  </si>
  <si>
    <t>623051********94143</t>
  </si>
  <si>
    <t>136****0465</t>
  </si>
  <si>
    <t>赵彦龙</t>
  </si>
  <si>
    <t>142631********4812</t>
  </si>
  <si>
    <t>赵雯屿</t>
  </si>
  <si>
    <t>142631********4829</t>
  </si>
  <si>
    <t>623051********13805</t>
  </si>
  <si>
    <t>188****7763</t>
  </si>
  <si>
    <t>丁盘村</t>
  </si>
  <si>
    <t>武贵安</t>
  </si>
  <si>
    <t>142631********5319</t>
  </si>
  <si>
    <t>赵爱梅</t>
  </si>
  <si>
    <t>142631********5329</t>
  </si>
  <si>
    <t>623051********04868</t>
  </si>
  <si>
    <t>152****7678</t>
  </si>
  <si>
    <t>管头镇</t>
  </si>
  <si>
    <t>榆泉村</t>
  </si>
  <si>
    <t>高东亮</t>
  </si>
  <si>
    <t>142631********351X</t>
  </si>
  <si>
    <t>边缘易致贫户</t>
  </si>
  <si>
    <t>乡宁农商行管头支行</t>
  </si>
  <si>
    <t>623051********43046</t>
  </si>
  <si>
    <t>138****6339</t>
  </si>
  <si>
    <t>甘泉村</t>
  </si>
  <si>
    <t>陈桂香</t>
  </si>
  <si>
    <t>142631********3521</t>
  </si>
  <si>
    <t>连县军</t>
  </si>
  <si>
    <t>142631********3519</t>
  </si>
  <si>
    <t>623051********02935</t>
  </si>
  <si>
    <t>135****4040</t>
  </si>
  <si>
    <t>西交口乡</t>
  </si>
  <si>
    <t>支家庄</t>
  </si>
  <si>
    <t>李兆瑞</t>
  </si>
  <si>
    <t>142631********6018</t>
  </si>
  <si>
    <t>王苏朵</t>
  </si>
  <si>
    <t>142631********6020</t>
  </si>
  <si>
    <t>农村信用社城区支行</t>
  </si>
  <si>
    <t>623051********07453</t>
  </si>
  <si>
    <t>134****4746</t>
  </si>
  <si>
    <t>见子沟</t>
  </si>
  <si>
    <t>任军朝</t>
  </si>
  <si>
    <t>142631********6010</t>
  </si>
  <si>
    <t>张小丽</t>
  </si>
  <si>
    <t>141029********2207</t>
  </si>
  <si>
    <t>623051********05218</t>
  </si>
  <si>
    <t>137****8098</t>
  </si>
  <si>
    <t>西坡镇</t>
  </si>
  <si>
    <t>罗毕村</t>
  </si>
  <si>
    <t>高关海</t>
  </si>
  <si>
    <t>142631********1718</t>
  </si>
  <si>
    <t>任转子</t>
  </si>
  <si>
    <t>142631********1725</t>
  </si>
  <si>
    <t>山西乡宁农村商业银行西坡支行</t>
  </si>
  <si>
    <t>623051********46106</t>
  </si>
  <si>
    <t>131****8325</t>
  </si>
  <si>
    <t>西坡村</t>
  </si>
  <si>
    <t>李文东</t>
  </si>
  <si>
    <t>142631********1717</t>
  </si>
  <si>
    <t>李昕岩</t>
  </si>
  <si>
    <t>141029********0018</t>
  </si>
  <si>
    <t>623051********64283</t>
  </si>
  <si>
    <t>180****1385</t>
  </si>
  <si>
    <t>尉庄乡</t>
  </si>
  <si>
    <t>桐上</t>
  </si>
  <si>
    <t>王六娃</t>
  </si>
  <si>
    <t>142631********5110</t>
  </si>
  <si>
    <t>杜秀花</t>
  </si>
  <si>
    <t>142631********5123</t>
  </si>
  <si>
    <t>乡宁县农村商业银行</t>
  </si>
  <si>
    <t>623051********72646</t>
  </si>
  <si>
    <t>152****3327</t>
  </si>
  <si>
    <t>庄原村</t>
  </si>
  <si>
    <t>王安祥</t>
  </si>
  <si>
    <t>142631********2235</t>
  </si>
  <si>
    <t>4</t>
  </si>
  <si>
    <t>乡宁农商行城郊支行</t>
  </si>
  <si>
    <t>623051********97911</t>
  </si>
  <si>
    <t>139****5411</t>
  </si>
  <si>
    <t>尉庄村</t>
  </si>
  <si>
    <t>王全虎</t>
  </si>
  <si>
    <t>142631********5111</t>
  </si>
  <si>
    <t>郑月琴</t>
  </si>
  <si>
    <t>142631********5120</t>
  </si>
  <si>
    <t>山西乡宁农村商业银行城郊支行</t>
  </si>
  <si>
    <t>623051********22774</t>
  </si>
  <si>
    <t>137****1370</t>
  </si>
  <si>
    <t>新山水</t>
  </si>
  <si>
    <t>郑忠云</t>
  </si>
  <si>
    <t>141029********0032</t>
  </si>
  <si>
    <t>乡宁农商银行</t>
  </si>
  <si>
    <t>623051********17444</t>
  </si>
  <si>
    <t>139****7562</t>
  </si>
  <si>
    <t>枣岭乡</t>
  </si>
  <si>
    <t>大坪村</t>
  </si>
  <si>
    <t>袁东东</t>
  </si>
  <si>
    <t>142631********7015</t>
  </si>
  <si>
    <t>山西乡宁农村商业银行</t>
  </si>
  <si>
    <t>623051********56819</t>
  </si>
  <si>
    <t>187****0668</t>
  </si>
  <si>
    <t>106823.64</t>
  </si>
  <si>
    <t>岭上村</t>
  </si>
  <si>
    <t>米换样</t>
  </si>
  <si>
    <t>142631********6547</t>
  </si>
  <si>
    <t>刘保伟</t>
  </si>
  <si>
    <t>142631********6518</t>
  </si>
  <si>
    <t>2018年</t>
  </si>
  <si>
    <t>623051********71114</t>
  </si>
  <si>
    <t>151****6238</t>
  </si>
  <si>
    <t>临河村</t>
  </si>
  <si>
    <t>刘海江</t>
  </si>
  <si>
    <t>李拽子</t>
  </si>
  <si>
    <t>142631********7022</t>
  </si>
  <si>
    <t>623051********08734</t>
  </si>
  <si>
    <t>158****3756</t>
  </si>
  <si>
    <t>高印科</t>
  </si>
  <si>
    <t>142631********7018</t>
  </si>
  <si>
    <t>高文彦</t>
  </si>
  <si>
    <t>142631********7019</t>
  </si>
  <si>
    <t>623051********04994</t>
  </si>
  <si>
    <t>181****9172</t>
  </si>
  <si>
    <t>桃子院</t>
  </si>
  <si>
    <t>董耀荣</t>
  </si>
  <si>
    <t>142631********6510</t>
  </si>
  <si>
    <t>623051********69036</t>
  </si>
  <si>
    <t>131****5757</t>
  </si>
  <si>
    <t>师家滩</t>
  </si>
  <si>
    <t>师燕龙</t>
  </si>
  <si>
    <t>142631********6539</t>
  </si>
  <si>
    <t>623051********01685</t>
  </si>
  <si>
    <t>138****5848</t>
  </si>
  <si>
    <t>马涧村</t>
  </si>
  <si>
    <t>崔建香</t>
  </si>
  <si>
    <t>142631********7013</t>
  </si>
  <si>
    <t>623051********06316</t>
  </si>
  <si>
    <t>136****0862</t>
  </si>
  <si>
    <t>杨玉梅</t>
  </si>
  <si>
    <t>142631********7029</t>
  </si>
  <si>
    <t xml:space="preserve">杨贺喜 </t>
  </si>
  <si>
    <t>142631********7012</t>
  </si>
  <si>
    <t>623051********31371</t>
  </si>
  <si>
    <t>139****9962</t>
  </si>
  <si>
    <t>可涧村</t>
  </si>
  <si>
    <t>郭俊枝</t>
  </si>
  <si>
    <t>142631********6548</t>
  </si>
  <si>
    <t>贺昌科</t>
  </si>
  <si>
    <t>142631********6537</t>
  </si>
  <si>
    <t>623051********75629</t>
  </si>
  <si>
    <t>152****7216</t>
  </si>
  <si>
    <t>白宁宁</t>
  </si>
  <si>
    <t>623051********55740</t>
  </si>
  <si>
    <t>185****1102</t>
  </si>
  <si>
    <t>腰站村</t>
  </si>
  <si>
    <t>吴东虎</t>
  </si>
  <si>
    <t>142631********4835</t>
  </si>
  <si>
    <t>吴鹏鹏</t>
  </si>
  <si>
    <t>623051********17605</t>
  </si>
  <si>
    <t>135****7256</t>
  </si>
  <si>
    <t>赵李强</t>
  </si>
  <si>
    <t>142631********4815</t>
  </si>
  <si>
    <t>赵郑涛</t>
  </si>
  <si>
    <t>141029********0034</t>
  </si>
  <si>
    <t>623051********83270</t>
  </si>
  <si>
    <t>158****0503</t>
  </si>
  <si>
    <t>孟庄村</t>
  </si>
  <si>
    <t>贺学荣</t>
  </si>
  <si>
    <t>142631********6516</t>
  </si>
  <si>
    <t>高玉萍</t>
  </si>
  <si>
    <t>142631********6529</t>
  </si>
  <si>
    <t>623051********11767</t>
  </si>
  <si>
    <t>134****3999</t>
  </si>
  <si>
    <t>********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</si>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</sst>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8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36"/>
      <color theme="1"/>
      <name val="方正小标宋简体"/>
      <charset val="134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5" fillId="0" borderId="0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centerContinuous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Continuous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2\Documents\WeChat%20Files\wxid_ddh31jes07rs22\FileStorage\File\2025-02\01&#20117;&#19978;&#26449;2025&#24180;&#32789;&#22320;&#22320;&#21147;&#20445;&#25252;&#34917;&#36148;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耕地地力保护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2"/>
  <sheetViews>
    <sheetView tabSelected="1" zoomScale="50" zoomScaleNormal="50" workbookViewId="0">
      <selection activeCell="D1" sqref="D$1:D$1048576"/>
    </sheetView>
  </sheetViews>
  <sheetFormatPr defaultColWidth="9" defaultRowHeight="15.6"/>
  <cols>
    <col min="1" max="1" width="5.08333333333333" style="12" customWidth="1"/>
    <col min="2" max="3" width="10.0833333333333" style="12" customWidth="1"/>
    <col min="4" max="4" width="10.4166666666667" style="12" customWidth="1"/>
    <col min="5" max="5" width="21.75" style="12" customWidth="1"/>
    <col min="6" max="6" width="10.4166666666667" style="12" customWidth="1"/>
    <col min="7" max="7" width="21.2" style="12" customWidth="1"/>
    <col min="8" max="8" width="6.66666666666667" style="12" customWidth="1"/>
    <col min="9" max="9" width="22.3333333333333" style="12" customWidth="1"/>
    <col min="10" max="10" width="6.66666666666667" style="12" customWidth="1"/>
    <col min="11" max="13" width="22.3333333333333" style="12" customWidth="1"/>
    <col min="14" max="14" width="12.8333333333333" style="13" customWidth="1"/>
    <col min="15" max="15" width="12.8333333333333" style="12" customWidth="1"/>
    <col min="16" max="16" width="15.25" style="12" customWidth="1"/>
    <col min="17" max="19" width="12.8333333333333" style="12" customWidth="1"/>
    <col min="20" max="21" width="13" style="12" customWidth="1"/>
    <col min="22" max="22" width="13.5" style="12" customWidth="1"/>
    <col min="23" max="16382" width="9" style="12"/>
  </cols>
  <sheetData>
    <row r="1" s="1" customFormat="1" ht="70" customHeight="1" spans="1:22">
      <c r="A1" s="14" t="s">
        <v>0</v>
      </c>
      <c r="B1" s="15"/>
      <c r="C1" s="16"/>
      <c r="D1" s="15"/>
      <c r="E1" s="15"/>
      <c r="F1" s="15"/>
      <c r="G1" s="15"/>
      <c r="H1" s="17"/>
      <c r="I1" s="15"/>
      <c r="J1" s="15"/>
      <c r="K1" s="15"/>
      <c r="L1" s="15"/>
      <c r="M1" s="15"/>
      <c r="N1" s="22"/>
      <c r="O1" s="15"/>
      <c r="P1" s="15"/>
      <c r="Q1" s="15"/>
      <c r="R1" s="15"/>
      <c r="S1" s="15"/>
      <c r="T1" s="15"/>
      <c r="U1" s="15"/>
      <c r="V1" s="26"/>
    </row>
    <row r="2" s="2" customFormat="1" ht="87" spans="1:22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9" t="s">
        <v>6</v>
      </c>
      <c r="G2" s="19" t="s">
        <v>5</v>
      </c>
      <c r="H2" s="18" t="s">
        <v>7</v>
      </c>
      <c r="I2" s="18" t="s">
        <v>8</v>
      </c>
      <c r="J2" s="18" t="s">
        <v>9</v>
      </c>
      <c r="K2" s="18" t="s">
        <v>10</v>
      </c>
      <c r="L2" s="19" t="s">
        <v>11</v>
      </c>
      <c r="M2" s="18" t="s">
        <v>12</v>
      </c>
      <c r="N2" s="19" t="s">
        <v>13</v>
      </c>
      <c r="O2" s="18" t="s">
        <v>14</v>
      </c>
      <c r="P2" s="18" t="s">
        <v>15</v>
      </c>
      <c r="Q2" s="18" t="s">
        <v>16</v>
      </c>
      <c r="R2" s="18" t="s">
        <v>14</v>
      </c>
      <c r="S2" s="18" t="s">
        <v>15</v>
      </c>
      <c r="T2" s="27" t="s">
        <v>17</v>
      </c>
      <c r="U2" s="27" t="s">
        <v>18</v>
      </c>
      <c r="V2" s="18" t="s">
        <v>19</v>
      </c>
    </row>
    <row r="3" s="3" customFormat="1" ht="60" customHeight="1" spans="1:22">
      <c r="A3" s="20">
        <v>1</v>
      </c>
      <c r="B3" s="20" t="s">
        <v>20</v>
      </c>
      <c r="C3" s="20" t="s">
        <v>21</v>
      </c>
      <c r="D3" s="20" t="s">
        <v>22</v>
      </c>
      <c r="E3" s="20" t="s">
        <v>23</v>
      </c>
      <c r="F3" s="20" t="s">
        <v>22</v>
      </c>
      <c r="G3" s="20" t="s">
        <v>23</v>
      </c>
      <c r="H3" s="20">
        <v>2</v>
      </c>
      <c r="I3" s="20" t="s">
        <v>24</v>
      </c>
      <c r="J3" s="20"/>
      <c r="K3" s="20" t="s">
        <v>25</v>
      </c>
      <c r="L3" s="20" t="s">
        <v>26</v>
      </c>
      <c r="M3" s="20" t="s">
        <v>27</v>
      </c>
      <c r="N3" s="23">
        <v>75137.45</v>
      </c>
      <c r="O3" s="20">
        <v>24754.07</v>
      </c>
      <c r="P3" s="20">
        <v>24754.07</v>
      </c>
      <c r="Q3" s="20">
        <v>3344.7</v>
      </c>
      <c r="R3" s="20">
        <v>1594.56</v>
      </c>
      <c r="S3" s="20">
        <v>1315.49</v>
      </c>
      <c r="T3" s="20">
        <f t="shared" ref="T3:T37" si="0">S3+P3</f>
        <v>26069.56</v>
      </c>
      <c r="U3" s="20">
        <f t="shared" ref="U3:U38" si="1">ROUND((T3*70%),2)</f>
        <v>18248.69</v>
      </c>
      <c r="V3" s="20"/>
    </row>
    <row r="4" s="4" customFormat="1" ht="60" customHeight="1" spans="1:22">
      <c r="A4" s="20">
        <v>2</v>
      </c>
      <c r="B4" s="20" t="s">
        <v>20</v>
      </c>
      <c r="C4" s="20" t="s">
        <v>28</v>
      </c>
      <c r="D4" s="20" t="s">
        <v>29</v>
      </c>
      <c r="E4" s="20" t="s">
        <v>30</v>
      </c>
      <c r="F4" s="20" t="s">
        <v>31</v>
      </c>
      <c r="G4" s="20" t="s">
        <v>32</v>
      </c>
      <c r="H4" s="20">
        <v>4</v>
      </c>
      <c r="I4" s="20" t="s">
        <v>24</v>
      </c>
      <c r="J4" s="20"/>
      <c r="K4" s="20" t="s">
        <v>33</v>
      </c>
      <c r="L4" s="20" t="s">
        <v>34</v>
      </c>
      <c r="M4" s="20" t="s">
        <v>35</v>
      </c>
      <c r="N4" s="23">
        <v>111021.62</v>
      </c>
      <c r="O4" s="20">
        <v>44542.16</v>
      </c>
      <c r="P4" s="20">
        <v>24859.98</v>
      </c>
      <c r="Q4" s="20">
        <v>65345.16</v>
      </c>
      <c r="R4" s="20">
        <v>25931.42</v>
      </c>
      <c r="S4" s="20">
        <v>25931.42</v>
      </c>
      <c r="T4" s="20">
        <f t="shared" si="0"/>
        <v>50791.4</v>
      </c>
      <c r="U4" s="20">
        <f t="shared" si="1"/>
        <v>35553.98</v>
      </c>
      <c r="V4" s="20"/>
    </row>
    <row r="5" s="2" customFormat="1" ht="60" customHeight="1" spans="1:22">
      <c r="A5" s="20">
        <v>3</v>
      </c>
      <c r="B5" s="20" t="s">
        <v>20</v>
      </c>
      <c r="C5" s="20" t="s">
        <v>36</v>
      </c>
      <c r="D5" s="20" t="s">
        <v>37</v>
      </c>
      <c r="E5" s="20" t="s">
        <v>38</v>
      </c>
      <c r="F5" s="20" t="s">
        <v>39</v>
      </c>
      <c r="G5" s="20" t="s">
        <v>40</v>
      </c>
      <c r="H5" s="20">
        <v>3</v>
      </c>
      <c r="I5" s="20" t="s">
        <v>24</v>
      </c>
      <c r="J5" s="20"/>
      <c r="K5" s="20" t="s">
        <v>33</v>
      </c>
      <c r="L5" s="20" t="s">
        <v>41</v>
      </c>
      <c r="M5" s="20" t="s">
        <v>42</v>
      </c>
      <c r="N5" s="23">
        <v>62011.59</v>
      </c>
      <c r="O5" s="20">
        <v>21666.5</v>
      </c>
      <c r="P5" s="20">
        <v>18400.59</v>
      </c>
      <c r="Q5" s="20">
        <v>70005.39</v>
      </c>
      <c r="R5" s="20">
        <v>27510.41</v>
      </c>
      <c r="S5" s="20">
        <v>27510.41</v>
      </c>
      <c r="T5" s="20">
        <f t="shared" si="0"/>
        <v>45911</v>
      </c>
      <c r="U5" s="20">
        <f t="shared" si="1"/>
        <v>32137.7</v>
      </c>
      <c r="V5" s="20"/>
    </row>
    <row r="6" s="2" customFormat="1" ht="60" customHeight="1" spans="1:22">
      <c r="A6" s="20">
        <v>4</v>
      </c>
      <c r="B6" s="20" t="s">
        <v>20</v>
      </c>
      <c r="C6" s="20" t="s">
        <v>43</v>
      </c>
      <c r="D6" s="20" t="s">
        <v>44</v>
      </c>
      <c r="E6" s="20" t="s">
        <v>45</v>
      </c>
      <c r="F6" s="20" t="s">
        <v>44</v>
      </c>
      <c r="G6" s="20" t="s">
        <v>45</v>
      </c>
      <c r="H6" s="20">
        <v>6</v>
      </c>
      <c r="I6" s="20" t="s">
        <v>24</v>
      </c>
      <c r="J6" s="20"/>
      <c r="K6" s="20" t="s">
        <v>33</v>
      </c>
      <c r="L6" s="20" t="s">
        <v>46</v>
      </c>
      <c r="M6" s="20" t="s">
        <v>47</v>
      </c>
      <c r="N6" s="23">
        <v>150180.37</v>
      </c>
      <c r="O6" s="20">
        <v>70702.98</v>
      </c>
      <c r="P6" s="20">
        <v>55150.54</v>
      </c>
      <c r="Q6" s="20"/>
      <c r="R6" s="20"/>
      <c r="S6" s="20"/>
      <c r="T6" s="20">
        <f t="shared" si="0"/>
        <v>55150.54</v>
      </c>
      <c r="U6" s="20">
        <f t="shared" si="1"/>
        <v>38605.38</v>
      </c>
      <c r="V6" s="20"/>
    </row>
    <row r="7" s="2" customFormat="1" ht="60" customHeight="1" spans="1:22">
      <c r="A7" s="20">
        <v>5</v>
      </c>
      <c r="B7" s="20" t="s">
        <v>20</v>
      </c>
      <c r="C7" s="20" t="s">
        <v>43</v>
      </c>
      <c r="D7" s="20" t="s">
        <v>48</v>
      </c>
      <c r="E7" s="20" t="s">
        <v>49</v>
      </c>
      <c r="F7" s="20" t="s">
        <v>48</v>
      </c>
      <c r="G7" s="20" t="s">
        <v>49</v>
      </c>
      <c r="H7" s="20">
        <v>4</v>
      </c>
      <c r="I7" s="20" t="s">
        <v>24</v>
      </c>
      <c r="J7" s="20"/>
      <c r="K7" s="20" t="s">
        <v>25</v>
      </c>
      <c r="L7" s="20" t="s">
        <v>50</v>
      </c>
      <c r="M7" s="20" t="s">
        <v>51</v>
      </c>
      <c r="N7" s="23">
        <v>87111.65</v>
      </c>
      <c r="O7" s="20">
        <v>47710.35</v>
      </c>
      <c r="P7" s="20">
        <v>47710.35</v>
      </c>
      <c r="Q7" s="20">
        <v>1796.02</v>
      </c>
      <c r="R7" s="20">
        <v>223.63</v>
      </c>
      <c r="S7" s="20">
        <v>223.63</v>
      </c>
      <c r="T7" s="20">
        <f t="shared" si="0"/>
        <v>47933.98</v>
      </c>
      <c r="U7" s="20">
        <f t="shared" si="1"/>
        <v>33553.79</v>
      </c>
      <c r="V7" s="20"/>
    </row>
    <row r="8" s="3" customFormat="1" ht="60" customHeight="1" spans="1:22">
      <c r="A8" s="20">
        <v>6</v>
      </c>
      <c r="B8" s="20" t="s">
        <v>52</v>
      </c>
      <c r="C8" s="20" t="s">
        <v>53</v>
      </c>
      <c r="D8" s="20" t="s">
        <v>54</v>
      </c>
      <c r="E8" s="20" t="s">
        <v>55</v>
      </c>
      <c r="F8" s="20" t="s">
        <v>54</v>
      </c>
      <c r="G8" s="20" t="s">
        <v>55</v>
      </c>
      <c r="H8" s="20">
        <v>3</v>
      </c>
      <c r="I8" s="20" t="s">
        <v>24</v>
      </c>
      <c r="J8" s="20" t="s">
        <v>56</v>
      </c>
      <c r="K8" s="20" t="s">
        <v>57</v>
      </c>
      <c r="L8" s="20" t="s">
        <v>58</v>
      </c>
      <c r="M8" s="20" t="s">
        <v>59</v>
      </c>
      <c r="N8" s="24">
        <v>34045.33</v>
      </c>
      <c r="O8" s="20">
        <v>18849.14</v>
      </c>
      <c r="P8" s="20">
        <v>18849.14</v>
      </c>
      <c r="Q8" s="20">
        <v>10194.42</v>
      </c>
      <c r="R8" s="20">
        <v>8694.42</v>
      </c>
      <c r="S8" s="20">
        <v>8694.42</v>
      </c>
      <c r="T8" s="20">
        <f t="shared" si="0"/>
        <v>27543.56</v>
      </c>
      <c r="U8" s="20">
        <f t="shared" si="1"/>
        <v>19280.49</v>
      </c>
      <c r="V8" s="20"/>
    </row>
    <row r="9" s="5" customFormat="1" ht="60" customHeight="1" spans="1:22">
      <c r="A9" s="20">
        <v>7</v>
      </c>
      <c r="B9" s="20" t="s">
        <v>52</v>
      </c>
      <c r="C9" s="20" t="s">
        <v>60</v>
      </c>
      <c r="D9" s="20" t="s">
        <v>61</v>
      </c>
      <c r="E9" s="20" t="s">
        <v>62</v>
      </c>
      <c r="F9" s="20" t="s">
        <v>63</v>
      </c>
      <c r="G9" s="20" t="s">
        <v>64</v>
      </c>
      <c r="H9" s="20">
        <v>5</v>
      </c>
      <c r="I9" s="24" t="s">
        <v>24</v>
      </c>
      <c r="J9" s="20" t="s">
        <v>56</v>
      </c>
      <c r="K9" s="20" t="s">
        <v>57</v>
      </c>
      <c r="L9" s="20" t="s">
        <v>65</v>
      </c>
      <c r="M9" s="20" t="s">
        <v>66</v>
      </c>
      <c r="N9" s="23">
        <v>42558.69</v>
      </c>
      <c r="O9" s="20">
        <v>16233.43</v>
      </c>
      <c r="P9" s="20">
        <v>16233.43</v>
      </c>
      <c r="Q9" s="20"/>
      <c r="R9" s="20"/>
      <c r="S9" s="20"/>
      <c r="T9" s="20">
        <f t="shared" si="0"/>
        <v>16233.43</v>
      </c>
      <c r="U9" s="20">
        <f t="shared" si="1"/>
        <v>11363.4</v>
      </c>
      <c r="V9" s="20"/>
    </row>
    <row r="10" s="6" customFormat="1" ht="60" customHeight="1" spans="1:22">
      <c r="A10" s="20">
        <v>8</v>
      </c>
      <c r="B10" s="20" t="s">
        <v>52</v>
      </c>
      <c r="C10" s="20" t="s">
        <v>67</v>
      </c>
      <c r="D10" s="20" t="s">
        <v>68</v>
      </c>
      <c r="E10" s="20" t="s">
        <v>69</v>
      </c>
      <c r="F10" s="20" t="s">
        <v>70</v>
      </c>
      <c r="G10" s="20" t="s">
        <v>71</v>
      </c>
      <c r="H10" s="20">
        <v>5</v>
      </c>
      <c r="I10" s="20" t="s">
        <v>24</v>
      </c>
      <c r="J10" s="20" t="s">
        <v>56</v>
      </c>
      <c r="K10" s="20" t="s">
        <v>57</v>
      </c>
      <c r="L10" s="20" t="s">
        <v>72</v>
      </c>
      <c r="M10" s="20" t="s">
        <v>73</v>
      </c>
      <c r="N10" s="23">
        <v>50962.65</v>
      </c>
      <c r="O10" s="20">
        <v>12237.41</v>
      </c>
      <c r="P10" s="20">
        <v>4246.18</v>
      </c>
      <c r="Q10" s="20">
        <v>110488.98</v>
      </c>
      <c r="R10" s="20">
        <v>43113.95</v>
      </c>
      <c r="S10" s="20">
        <v>38047.53</v>
      </c>
      <c r="T10" s="20">
        <f t="shared" si="0"/>
        <v>42293.71</v>
      </c>
      <c r="U10" s="20">
        <f t="shared" si="1"/>
        <v>29605.6</v>
      </c>
      <c r="V10" s="20"/>
    </row>
    <row r="11" s="6" customFormat="1" ht="60" customHeight="1" spans="1:22">
      <c r="A11" s="20">
        <v>9</v>
      </c>
      <c r="B11" s="20" t="s">
        <v>52</v>
      </c>
      <c r="C11" s="20" t="s">
        <v>67</v>
      </c>
      <c r="D11" s="20" t="s">
        <v>74</v>
      </c>
      <c r="E11" s="20" t="s">
        <v>75</v>
      </c>
      <c r="F11" s="20" t="s">
        <v>74</v>
      </c>
      <c r="G11" s="20" t="s">
        <v>75</v>
      </c>
      <c r="H11" s="20">
        <v>2</v>
      </c>
      <c r="I11" s="20" t="s">
        <v>24</v>
      </c>
      <c r="J11" s="20" t="s">
        <v>76</v>
      </c>
      <c r="K11" s="20" t="s">
        <v>57</v>
      </c>
      <c r="L11" s="20" t="s">
        <v>77</v>
      </c>
      <c r="M11" s="20" t="s">
        <v>78</v>
      </c>
      <c r="N11" s="23">
        <v>59122.62</v>
      </c>
      <c r="O11" s="20">
        <v>17492.74</v>
      </c>
      <c r="P11" s="20">
        <v>17492.74</v>
      </c>
      <c r="Q11" s="20">
        <v>2130</v>
      </c>
      <c r="R11" s="20">
        <v>159.75</v>
      </c>
      <c r="S11" s="20">
        <v>159.75</v>
      </c>
      <c r="T11" s="20">
        <f t="shared" si="0"/>
        <v>17652.49</v>
      </c>
      <c r="U11" s="20">
        <f t="shared" si="1"/>
        <v>12356.74</v>
      </c>
      <c r="V11" s="20"/>
    </row>
    <row r="12" s="6" customFormat="1" ht="60" customHeight="1" spans="1:22">
      <c r="A12" s="20">
        <v>10</v>
      </c>
      <c r="B12" s="20" t="s">
        <v>52</v>
      </c>
      <c r="C12" s="20" t="s">
        <v>67</v>
      </c>
      <c r="D12" s="20" t="s">
        <v>79</v>
      </c>
      <c r="E12" s="20" t="s">
        <v>69</v>
      </c>
      <c r="F12" s="20" t="s">
        <v>79</v>
      </c>
      <c r="G12" s="20" t="s">
        <v>69</v>
      </c>
      <c r="H12" s="20">
        <v>3</v>
      </c>
      <c r="I12" s="20" t="s">
        <v>24</v>
      </c>
      <c r="J12" s="20" t="s">
        <v>56</v>
      </c>
      <c r="K12" s="20" t="s">
        <v>57</v>
      </c>
      <c r="L12" s="20" t="s">
        <v>80</v>
      </c>
      <c r="M12" s="20" t="s">
        <v>81</v>
      </c>
      <c r="N12" s="23">
        <v>130902.51</v>
      </c>
      <c r="O12" s="20">
        <v>32193.17</v>
      </c>
      <c r="P12" s="20">
        <v>11120.59</v>
      </c>
      <c r="Q12" s="20">
        <v>72986.73</v>
      </c>
      <c r="R12" s="20">
        <v>25041.43</v>
      </c>
      <c r="S12" s="20">
        <v>22303.47</v>
      </c>
      <c r="T12" s="20">
        <f t="shared" si="0"/>
        <v>33424.06</v>
      </c>
      <c r="U12" s="20">
        <f t="shared" si="1"/>
        <v>23396.84</v>
      </c>
      <c r="V12" s="20"/>
    </row>
    <row r="13" s="6" customFormat="1" ht="60" customHeight="1" spans="1:22">
      <c r="A13" s="20">
        <v>11</v>
      </c>
      <c r="B13" s="20" t="s">
        <v>52</v>
      </c>
      <c r="C13" s="20" t="s">
        <v>67</v>
      </c>
      <c r="D13" s="20" t="s">
        <v>82</v>
      </c>
      <c r="E13" s="20" t="s">
        <v>75</v>
      </c>
      <c r="F13" s="20" t="s">
        <v>83</v>
      </c>
      <c r="G13" s="20" t="s">
        <v>84</v>
      </c>
      <c r="H13" s="20">
        <v>2</v>
      </c>
      <c r="I13" s="20" t="s">
        <v>24</v>
      </c>
      <c r="J13" s="20"/>
      <c r="K13" s="20" t="s">
        <v>57</v>
      </c>
      <c r="L13" s="20" t="s">
        <v>85</v>
      </c>
      <c r="M13" s="20" t="s">
        <v>86</v>
      </c>
      <c r="N13" s="23">
        <v>54860.46</v>
      </c>
      <c r="O13" s="20">
        <v>17421.99</v>
      </c>
      <c r="P13" s="20">
        <v>6010.88</v>
      </c>
      <c r="Q13" s="20">
        <v>95379.78</v>
      </c>
      <c r="R13" s="20">
        <v>35376.39</v>
      </c>
      <c r="S13" s="20">
        <v>33375.63</v>
      </c>
      <c r="T13" s="20">
        <f t="shared" si="0"/>
        <v>39386.51</v>
      </c>
      <c r="U13" s="20">
        <f t="shared" si="1"/>
        <v>27570.56</v>
      </c>
      <c r="V13" s="20"/>
    </row>
    <row r="14" s="6" customFormat="1" ht="60" customHeight="1" spans="1:22">
      <c r="A14" s="20">
        <v>12</v>
      </c>
      <c r="B14" s="20" t="s">
        <v>52</v>
      </c>
      <c r="C14" s="20" t="s">
        <v>67</v>
      </c>
      <c r="D14" s="20" t="s">
        <v>87</v>
      </c>
      <c r="E14" s="20" t="s">
        <v>88</v>
      </c>
      <c r="F14" s="20" t="s">
        <v>89</v>
      </c>
      <c r="G14" s="20" t="s">
        <v>90</v>
      </c>
      <c r="H14" s="20">
        <v>2</v>
      </c>
      <c r="I14" s="20" t="s">
        <v>24</v>
      </c>
      <c r="J14" s="20"/>
      <c r="K14" s="20" t="s">
        <v>57</v>
      </c>
      <c r="L14" s="20" t="s">
        <v>91</v>
      </c>
      <c r="M14" s="20" t="s">
        <v>92</v>
      </c>
      <c r="N14" s="23">
        <v>33658.79</v>
      </c>
      <c r="O14" s="20">
        <v>14949.09</v>
      </c>
      <c r="P14" s="20">
        <v>10211.97</v>
      </c>
      <c r="Q14" s="20">
        <v>22.7</v>
      </c>
      <c r="R14" s="20">
        <v>7.61</v>
      </c>
      <c r="S14" s="20">
        <v>7.61</v>
      </c>
      <c r="T14" s="20">
        <f t="shared" si="0"/>
        <v>10219.58</v>
      </c>
      <c r="U14" s="20">
        <f t="shared" si="1"/>
        <v>7153.71</v>
      </c>
      <c r="V14" s="20"/>
    </row>
    <row r="15" s="6" customFormat="1" ht="60" customHeight="1" spans="1:22">
      <c r="A15" s="20">
        <v>13</v>
      </c>
      <c r="B15" s="20" t="s">
        <v>52</v>
      </c>
      <c r="C15" s="20" t="s">
        <v>67</v>
      </c>
      <c r="D15" s="20" t="s">
        <v>93</v>
      </c>
      <c r="E15" s="20" t="s">
        <v>94</v>
      </c>
      <c r="F15" s="20" t="s">
        <v>95</v>
      </c>
      <c r="G15" s="20" t="s">
        <v>96</v>
      </c>
      <c r="H15" s="20">
        <v>2</v>
      </c>
      <c r="I15" s="24" t="s">
        <v>24</v>
      </c>
      <c r="J15" s="20"/>
      <c r="K15" s="20" t="s">
        <v>57</v>
      </c>
      <c r="L15" s="20" t="s">
        <v>97</v>
      </c>
      <c r="M15" s="20" t="s">
        <v>73</v>
      </c>
      <c r="N15" s="23">
        <v>15949.32</v>
      </c>
      <c r="O15" s="20">
        <v>6536.44</v>
      </c>
      <c r="P15" s="20">
        <v>6536.44</v>
      </c>
      <c r="Q15" s="20">
        <v>10650.13</v>
      </c>
      <c r="R15" s="20">
        <v>4208.69</v>
      </c>
      <c r="S15" s="20">
        <v>4208.69</v>
      </c>
      <c r="T15" s="20">
        <f t="shared" si="0"/>
        <v>10745.13</v>
      </c>
      <c r="U15" s="20">
        <f t="shared" si="1"/>
        <v>7521.59</v>
      </c>
      <c r="V15" s="20"/>
    </row>
    <row r="16" s="6" customFormat="1" ht="60" customHeight="1" spans="1:22">
      <c r="A16" s="20">
        <v>14</v>
      </c>
      <c r="B16" s="20" t="s">
        <v>52</v>
      </c>
      <c r="C16" s="20" t="s">
        <v>98</v>
      </c>
      <c r="D16" s="20" t="s">
        <v>99</v>
      </c>
      <c r="E16" s="20" t="s">
        <v>100</v>
      </c>
      <c r="F16" s="20" t="s">
        <v>101</v>
      </c>
      <c r="G16" s="20" t="s">
        <v>102</v>
      </c>
      <c r="H16" s="20">
        <v>3</v>
      </c>
      <c r="I16" s="20" t="s">
        <v>24</v>
      </c>
      <c r="J16" s="20" t="s">
        <v>103</v>
      </c>
      <c r="K16" s="20" t="s">
        <v>57</v>
      </c>
      <c r="L16" s="20" t="s">
        <v>104</v>
      </c>
      <c r="M16" s="20" t="s">
        <v>105</v>
      </c>
      <c r="N16" s="23">
        <v>18311.58</v>
      </c>
      <c r="O16" s="20">
        <v>9430.37</v>
      </c>
      <c r="P16" s="20">
        <v>9430.37</v>
      </c>
      <c r="Q16" s="20">
        <v>44843.97</v>
      </c>
      <c r="R16" s="20">
        <v>15564.36</v>
      </c>
      <c r="S16" s="20">
        <v>15564.36</v>
      </c>
      <c r="T16" s="20">
        <f t="shared" si="0"/>
        <v>24994.73</v>
      </c>
      <c r="U16" s="20">
        <f t="shared" si="1"/>
        <v>17496.31</v>
      </c>
      <c r="V16" s="20"/>
    </row>
    <row r="17" s="6" customFormat="1" ht="60" customHeight="1" spans="1:22">
      <c r="A17" s="20">
        <v>15</v>
      </c>
      <c r="B17" s="20" t="s">
        <v>52</v>
      </c>
      <c r="C17" s="20" t="s">
        <v>98</v>
      </c>
      <c r="D17" s="20" t="s">
        <v>106</v>
      </c>
      <c r="E17" s="20" t="s">
        <v>107</v>
      </c>
      <c r="F17" s="20" t="s">
        <v>108</v>
      </c>
      <c r="G17" s="20" t="s">
        <v>109</v>
      </c>
      <c r="H17" s="20">
        <v>3</v>
      </c>
      <c r="I17" s="20" t="s">
        <v>24</v>
      </c>
      <c r="J17" s="20" t="s">
        <v>56</v>
      </c>
      <c r="K17" s="20" t="s">
        <v>57</v>
      </c>
      <c r="L17" s="20" t="s">
        <v>110</v>
      </c>
      <c r="M17" s="20" t="s">
        <v>111</v>
      </c>
      <c r="N17" s="23">
        <v>101426.69</v>
      </c>
      <c r="O17" s="20">
        <v>32316.49</v>
      </c>
      <c r="P17" s="20">
        <v>29135.58</v>
      </c>
      <c r="Q17" s="20"/>
      <c r="R17" s="20"/>
      <c r="S17" s="20"/>
      <c r="T17" s="20">
        <f t="shared" si="0"/>
        <v>29135.58</v>
      </c>
      <c r="U17" s="20">
        <f t="shared" si="1"/>
        <v>20394.91</v>
      </c>
      <c r="V17" s="20"/>
    </row>
    <row r="18" s="6" customFormat="1" ht="60" customHeight="1" spans="1:22">
      <c r="A18" s="20">
        <v>16</v>
      </c>
      <c r="B18" s="20" t="s">
        <v>52</v>
      </c>
      <c r="C18" s="20" t="s">
        <v>112</v>
      </c>
      <c r="D18" s="20" t="s">
        <v>113</v>
      </c>
      <c r="E18" s="20" t="s">
        <v>114</v>
      </c>
      <c r="F18" s="20" t="s">
        <v>115</v>
      </c>
      <c r="G18" s="20" t="s">
        <v>116</v>
      </c>
      <c r="H18" s="20">
        <v>2</v>
      </c>
      <c r="I18" s="20" t="s">
        <v>24</v>
      </c>
      <c r="J18" s="20"/>
      <c r="K18" s="20" t="s">
        <v>57</v>
      </c>
      <c r="L18" s="20" t="s">
        <v>117</v>
      </c>
      <c r="M18" s="20" t="s">
        <v>118</v>
      </c>
      <c r="N18" s="23">
        <v>63651.56</v>
      </c>
      <c r="O18" s="20">
        <v>19003.97</v>
      </c>
      <c r="P18" s="20">
        <v>19003.97</v>
      </c>
      <c r="Q18" s="20">
        <v>21182.8</v>
      </c>
      <c r="R18" s="20">
        <v>6271.03</v>
      </c>
      <c r="S18" s="20">
        <v>6271.03</v>
      </c>
      <c r="T18" s="20">
        <f t="shared" si="0"/>
        <v>25275</v>
      </c>
      <c r="U18" s="20">
        <f t="shared" si="1"/>
        <v>17692.5</v>
      </c>
      <c r="V18" s="20"/>
    </row>
    <row r="19" s="7" customFormat="1" ht="60" customHeight="1" spans="1:22">
      <c r="A19" s="20">
        <v>17</v>
      </c>
      <c r="B19" s="20" t="s">
        <v>119</v>
      </c>
      <c r="C19" s="20" t="s">
        <v>120</v>
      </c>
      <c r="D19" s="20" t="s">
        <v>121</v>
      </c>
      <c r="E19" s="20" t="s">
        <v>122</v>
      </c>
      <c r="F19" s="20" t="s">
        <v>121</v>
      </c>
      <c r="G19" s="20" t="s">
        <v>122</v>
      </c>
      <c r="H19" s="20">
        <v>3</v>
      </c>
      <c r="I19" s="20" t="s">
        <v>123</v>
      </c>
      <c r="J19" s="20"/>
      <c r="K19" s="20" t="s">
        <v>124</v>
      </c>
      <c r="L19" s="20" t="s">
        <v>125</v>
      </c>
      <c r="M19" s="20" t="s">
        <v>126</v>
      </c>
      <c r="N19" s="23">
        <v>22261.12</v>
      </c>
      <c r="O19" s="20">
        <v>18776.57</v>
      </c>
      <c r="P19" s="20">
        <v>18776.57</v>
      </c>
      <c r="Q19" s="20">
        <v>109401</v>
      </c>
      <c r="R19" s="20">
        <v>44194.17</v>
      </c>
      <c r="S19" s="20">
        <v>44194.17</v>
      </c>
      <c r="T19" s="20">
        <f t="shared" si="0"/>
        <v>62970.74</v>
      </c>
      <c r="U19" s="20">
        <f t="shared" si="1"/>
        <v>44079.52</v>
      </c>
      <c r="V19" s="20"/>
    </row>
    <row r="20" s="2" customFormat="1" ht="60" customHeight="1" spans="1:22">
      <c r="A20" s="20">
        <v>18</v>
      </c>
      <c r="B20" s="20" t="s">
        <v>119</v>
      </c>
      <c r="C20" s="20" t="s">
        <v>127</v>
      </c>
      <c r="D20" s="20" t="s">
        <v>128</v>
      </c>
      <c r="E20" s="20" t="s">
        <v>129</v>
      </c>
      <c r="F20" s="20" t="s">
        <v>130</v>
      </c>
      <c r="G20" s="20" t="s">
        <v>131</v>
      </c>
      <c r="H20" s="20">
        <v>2</v>
      </c>
      <c r="I20" s="20" t="s">
        <v>24</v>
      </c>
      <c r="J20" s="20"/>
      <c r="K20" s="20" t="s">
        <v>124</v>
      </c>
      <c r="L20" s="20" t="s">
        <v>132</v>
      </c>
      <c r="M20" s="20" t="s">
        <v>133</v>
      </c>
      <c r="N20" s="23">
        <v>85796.93</v>
      </c>
      <c r="O20" s="20">
        <v>36840.07</v>
      </c>
      <c r="P20" s="20">
        <v>19917.35</v>
      </c>
      <c r="Q20" s="20">
        <v>2497.28</v>
      </c>
      <c r="R20" s="20">
        <v>643.48</v>
      </c>
      <c r="S20" s="20">
        <v>628.97</v>
      </c>
      <c r="T20" s="20">
        <f t="shared" si="0"/>
        <v>20546.32</v>
      </c>
      <c r="U20" s="20">
        <f t="shared" si="1"/>
        <v>14382.42</v>
      </c>
      <c r="V20" s="20"/>
    </row>
    <row r="21" s="6" customFormat="1" ht="60" customHeight="1" spans="1:22">
      <c r="A21" s="20">
        <v>19</v>
      </c>
      <c r="B21" s="20" t="s">
        <v>134</v>
      </c>
      <c r="C21" s="20" t="s">
        <v>135</v>
      </c>
      <c r="D21" s="20" t="s">
        <v>136</v>
      </c>
      <c r="E21" s="20" t="s">
        <v>137</v>
      </c>
      <c r="F21" s="20" t="s">
        <v>138</v>
      </c>
      <c r="G21" s="20" t="s">
        <v>139</v>
      </c>
      <c r="H21" s="20">
        <v>3</v>
      </c>
      <c r="I21" s="20" t="s">
        <v>24</v>
      </c>
      <c r="J21" s="20"/>
      <c r="K21" s="20" t="s">
        <v>140</v>
      </c>
      <c r="L21" s="20" t="s">
        <v>141</v>
      </c>
      <c r="M21" s="20" t="s">
        <v>142</v>
      </c>
      <c r="N21" s="23">
        <v>75390.25</v>
      </c>
      <c r="O21" s="20">
        <v>31219.32</v>
      </c>
      <c r="P21" s="20">
        <v>18475</v>
      </c>
      <c r="Q21" s="20"/>
      <c r="R21" s="20"/>
      <c r="S21" s="20"/>
      <c r="T21" s="20">
        <f t="shared" si="0"/>
        <v>18475</v>
      </c>
      <c r="U21" s="20">
        <f t="shared" si="1"/>
        <v>12932.5</v>
      </c>
      <c r="V21" s="20"/>
    </row>
    <row r="22" s="8" customFormat="1" ht="60" customHeight="1" spans="1:22">
      <c r="A22" s="20">
        <v>20</v>
      </c>
      <c r="B22" s="20" t="s">
        <v>134</v>
      </c>
      <c r="C22" s="20" t="s">
        <v>143</v>
      </c>
      <c r="D22" s="20" t="s">
        <v>144</v>
      </c>
      <c r="E22" s="20" t="s">
        <v>145</v>
      </c>
      <c r="F22" s="20" t="s">
        <v>146</v>
      </c>
      <c r="G22" s="20" t="s">
        <v>147</v>
      </c>
      <c r="H22" s="20">
        <v>5</v>
      </c>
      <c r="I22" s="20" t="s">
        <v>24</v>
      </c>
      <c r="J22" s="20"/>
      <c r="K22" s="20" t="s">
        <v>140</v>
      </c>
      <c r="L22" s="20" t="s">
        <v>148</v>
      </c>
      <c r="M22" s="20" t="s">
        <v>149</v>
      </c>
      <c r="N22" s="23">
        <v>69199.52</v>
      </c>
      <c r="O22" s="20">
        <v>33933.59</v>
      </c>
      <c r="P22" s="20">
        <v>33933.59</v>
      </c>
      <c r="Q22" s="20">
        <v>7289.61</v>
      </c>
      <c r="R22" s="20">
        <v>1254.65</v>
      </c>
      <c r="S22" s="20">
        <v>1254.65</v>
      </c>
      <c r="T22" s="20">
        <f t="shared" si="0"/>
        <v>35188.24</v>
      </c>
      <c r="U22" s="20">
        <f t="shared" si="1"/>
        <v>24631.77</v>
      </c>
      <c r="V22" s="20"/>
    </row>
    <row r="23" s="3" customFormat="1" ht="60" customHeight="1" spans="1:22">
      <c r="A23" s="20">
        <v>21</v>
      </c>
      <c r="B23" s="20" t="s">
        <v>150</v>
      </c>
      <c r="C23" s="20" t="s">
        <v>151</v>
      </c>
      <c r="D23" s="20" t="s">
        <v>152</v>
      </c>
      <c r="E23" s="20" t="s">
        <v>153</v>
      </c>
      <c r="F23" s="20" t="s">
        <v>154</v>
      </c>
      <c r="G23" s="20" t="s">
        <v>155</v>
      </c>
      <c r="H23" s="20">
        <v>2</v>
      </c>
      <c r="I23" s="20" t="s">
        <v>24</v>
      </c>
      <c r="J23" s="20"/>
      <c r="K23" s="20" t="s">
        <v>156</v>
      </c>
      <c r="L23" s="20" t="s">
        <v>157</v>
      </c>
      <c r="M23" s="20" t="s">
        <v>158</v>
      </c>
      <c r="N23" s="23">
        <v>190487.52</v>
      </c>
      <c r="O23" s="20">
        <v>84443.45</v>
      </c>
      <c r="P23" s="20">
        <v>73069.17</v>
      </c>
      <c r="Q23" s="20">
        <v>26372.81</v>
      </c>
      <c r="R23" s="20">
        <v>10509.16</v>
      </c>
      <c r="S23" s="20">
        <v>10509.16</v>
      </c>
      <c r="T23" s="20">
        <f t="shared" si="0"/>
        <v>83578.33</v>
      </c>
      <c r="U23" s="20">
        <f t="shared" si="1"/>
        <v>58504.83</v>
      </c>
      <c r="V23" s="20"/>
    </row>
    <row r="24" s="7" customFormat="1" ht="60" customHeight="1" spans="1:22">
      <c r="A24" s="20">
        <v>22</v>
      </c>
      <c r="B24" s="20" t="s">
        <v>150</v>
      </c>
      <c r="C24" s="20" t="s">
        <v>159</v>
      </c>
      <c r="D24" s="20" t="s">
        <v>160</v>
      </c>
      <c r="E24" s="20" t="s">
        <v>161</v>
      </c>
      <c r="F24" s="20" t="s">
        <v>162</v>
      </c>
      <c r="G24" s="20" t="s">
        <v>163</v>
      </c>
      <c r="H24" s="20">
        <v>4</v>
      </c>
      <c r="I24" s="20" t="s">
        <v>24</v>
      </c>
      <c r="J24" s="20"/>
      <c r="K24" s="20" t="s">
        <v>156</v>
      </c>
      <c r="L24" s="20" t="s">
        <v>164</v>
      </c>
      <c r="M24" s="20" t="s">
        <v>165</v>
      </c>
      <c r="N24" s="23">
        <v>32942.16</v>
      </c>
      <c r="O24" s="20">
        <v>18674.7</v>
      </c>
      <c r="P24" s="20">
        <v>13271.63</v>
      </c>
      <c r="Q24" s="20"/>
      <c r="R24" s="20"/>
      <c r="S24" s="20"/>
      <c r="T24" s="20">
        <f t="shared" si="0"/>
        <v>13271.63</v>
      </c>
      <c r="U24" s="20">
        <f t="shared" si="1"/>
        <v>9290.14</v>
      </c>
      <c r="V24" s="20"/>
    </row>
    <row r="25" s="7" customFormat="1" ht="60" customHeight="1" spans="1:22">
      <c r="A25" s="20">
        <v>23</v>
      </c>
      <c r="B25" s="20" t="s">
        <v>166</v>
      </c>
      <c r="C25" s="20" t="s">
        <v>167</v>
      </c>
      <c r="D25" s="20" t="s">
        <v>168</v>
      </c>
      <c r="E25" s="20" t="s">
        <v>169</v>
      </c>
      <c r="F25" s="20" t="s">
        <v>170</v>
      </c>
      <c r="G25" s="20" t="s">
        <v>171</v>
      </c>
      <c r="H25" s="20">
        <v>2</v>
      </c>
      <c r="I25" s="20" t="s">
        <v>24</v>
      </c>
      <c r="J25" s="20" t="s">
        <v>56</v>
      </c>
      <c r="K25" s="20" t="s">
        <v>172</v>
      </c>
      <c r="L25" s="20" t="s">
        <v>173</v>
      </c>
      <c r="M25" s="20" t="s">
        <v>174</v>
      </c>
      <c r="N25" s="23">
        <v>153623.39</v>
      </c>
      <c r="O25" s="20">
        <v>57867.43</v>
      </c>
      <c r="P25" s="20">
        <v>47176.29</v>
      </c>
      <c r="Q25" s="20">
        <v>38220.47</v>
      </c>
      <c r="R25" s="20">
        <v>15420.02</v>
      </c>
      <c r="S25" s="20">
        <v>15420.02</v>
      </c>
      <c r="T25" s="20">
        <f t="shared" si="0"/>
        <v>62596.31</v>
      </c>
      <c r="U25" s="20">
        <f t="shared" si="1"/>
        <v>43817.42</v>
      </c>
      <c r="V25" s="20"/>
    </row>
    <row r="26" s="7" customFormat="1" ht="60" customHeight="1" spans="1:22">
      <c r="A26" s="20">
        <v>24</v>
      </c>
      <c r="B26" s="20" t="s">
        <v>166</v>
      </c>
      <c r="C26" s="20" t="s">
        <v>175</v>
      </c>
      <c r="D26" s="20" t="s">
        <v>176</v>
      </c>
      <c r="E26" s="20" t="s">
        <v>177</v>
      </c>
      <c r="F26" s="20" t="s">
        <v>176</v>
      </c>
      <c r="G26" s="20" t="s">
        <v>177</v>
      </c>
      <c r="H26" s="20" t="s">
        <v>178</v>
      </c>
      <c r="I26" s="20" t="s">
        <v>24</v>
      </c>
      <c r="J26" s="20" t="s">
        <v>56</v>
      </c>
      <c r="K26" s="20" t="s">
        <v>179</v>
      </c>
      <c r="L26" s="20" t="s">
        <v>180</v>
      </c>
      <c r="M26" s="20" t="s">
        <v>181</v>
      </c>
      <c r="N26" s="20">
        <v>48370.68</v>
      </c>
      <c r="O26" s="20">
        <v>19555.36</v>
      </c>
      <c r="P26" s="20">
        <v>19555.36</v>
      </c>
      <c r="Q26" s="20"/>
      <c r="R26" s="20"/>
      <c r="S26" s="20"/>
      <c r="T26" s="20">
        <f t="shared" si="0"/>
        <v>19555.36</v>
      </c>
      <c r="U26" s="20">
        <f t="shared" si="1"/>
        <v>13688.75</v>
      </c>
      <c r="V26" s="20"/>
    </row>
    <row r="27" s="7" customFormat="1" ht="60" customHeight="1" spans="1:22">
      <c r="A27" s="20">
        <v>25</v>
      </c>
      <c r="B27" s="20" t="s">
        <v>166</v>
      </c>
      <c r="C27" s="20" t="s">
        <v>182</v>
      </c>
      <c r="D27" s="20" t="s">
        <v>183</v>
      </c>
      <c r="E27" s="20" t="s">
        <v>184</v>
      </c>
      <c r="F27" s="20" t="s">
        <v>185</v>
      </c>
      <c r="G27" s="20" t="s">
        <v>186</v>
      </c>
      <c r="H27" s="20">
        <v>2</v>
      </c>
      <c r="I27" s="20" t="s">
        <v>24</v>
      </c>
      <c r="J27" s="20"/>
      <c r="K27" s="20" t="s">
        <v>187</v>
      </c>
      <c r="L27" s="20" t="s">
        <v>188</v>
      </c>
      <c r="M27" s="20" t="s">
        <v>189</v>
      </c>
      <c r="N27" s="20">
        <v>2477.87</v>
      </c>
      <c r="O27" s="20">
        <v>2069.4</v>
      </c>
      <c r="P27" s="20">
        <v>968.09</v>
      </c>
      <c r="Q27" s="20">
        <v>32011.5</v>
      </c>
      <c r="R27" s="20">
        <v>12755.17</v>
      </c>
      <c r="S27" s="20">
        <v>11422.66</v>
      </c>
      <c r="T27" s="20">
        <f t="shared" si="0"/>
        <v>12390.75</v>
      </c>
      <c r="U27" s="20">
        <f t="shared" si="1"/>
        <v>8673.53</v>
      </c>
      <c r="V27" s="20"/>
    </row>
    <row r="28" s="6" customFormat="1" ht="60" customHeight="1" spans="1:22">
      <c r="A28" s="20">
        <v>26</v>
      </c>
      <c r="B28" s="20" t="s">
        <v>166</v>
      </c>
      <c r="C28" s="20" t="s">
        <v>190</v>
      </c>
      <c r="D28" s="20" t="s">
        <v>191</v>
      </c>
      <c r="E28" s="20" t="s">
        <v>192</v>
      </c>
      <c r="F28" s="20" t="s">
        <v>191</v>
      </c>
      <c r="G28" s="20" t="s">
        <v>192</v>
      </c>
      <c r="H28" s="20">
        <v>4</v>
      </c>
      <c r="I28" s="20" t="s">
        <v>24</v>
      </c>
      <c r="J28" s="20"/>
      <c r="K28" s="20" t="s">
        <v>193</v>
      </c>
      <c r="L28" s="20" t="s">
        <v>194</v>
      </c>
      <c r="M28" s="20" t="s">
        <v>195</v>
      </c>
      <c r="N28" s="20">
        <v>19892.27</v>
      </c>
      <c r="O28" s="20">
        <v>10073.59</v>
      </c>
      <c r="P28" s="20">
        <v>10073.59</v>
      </c>
      <c r="Q28" s="20">
        <v>6044.79</v>
      </c>
      <c r="R28" s="20">
        <v>3023.78</v>
      </c>
      <c r="S28" s="20">
        <v>3023.78</v>
      </c>
      <c r="T28" s="20">
        <f t="shared" si="0"/>
        <v>13097.37</v>
      </c>
      <c r="U28" s="20">
        <f t="shared" si="1"/>
        <v>9168.16</v>
      </c>
      <c r="V28" s="20"/>
    </row>
    <row r="29" s="9" customFormat="1" ht="60" customHeight="1" spans="1:22">
      <c r="A29" s="20">
        <v>27</v>
      </c>
      <c r="B29" s="20" t="s">
        <v>196</v>
      </c>
      <c r="C29" s="20" t="s">
        <v>197</v>
      </c>
      <c r="D29" s="20" t="s">
        <v>198</v>
      </c>
      <c r="E29" s="20" t="s">
        <v>199</v>
      </c>
      <c r="F29" s="20" t="s">
        <v>198</v>
      </c>
      <c r="G29" s="20" t="s">
        <v>199</v>
      </c>
      <c r="H29" s="20">
        <v>5</v>
      </c>
      <c r="I29" s="20" t="s">
        <v>24</v>
      </c>
      <c r="J29" s="20" t="s">
        <v>103</v>
      </c>
      <c r="K29" s="20" t="s">
        <v>200</v>
      </c>
      <c r="L29" s="20" t="s">
        <v>201</v>
      </c>
      <c r="M29" s="20" t="s">
        <v>202</v>
      </c>
      <c r="N29" s="23" t="s">
        <v>203</v>
      </c>
      <c r="O29" s="20">
        <v>29043.57</v>
      </c>
      <c r="P29" s="20">
        <v>18203.54</v>
      </c>
      <c r="Q29" s="20">
        <v>5543.88</v>
      </c>
      <c r="R29" s="20">
        <v>668.33</v>
      </c>
      <c r="S29" s="20">
        <v>668.33</v>
      </c>
      <c r="T29" s="20">
        <f t="shared" si="0"/>
        <v>18871.87</v>
      </c>
      <c r="U29" s="20">
        <f t="shared" si="1"/>
        <v>13210.31</v>
      </c>
      <c r="V29" s="20"/>
    </row>
    <row r="30" s="9" customFormat="1" ht="60" customHeight="1" spans="1:22">
      <c r="A30" s="20">
        <v>28</v>
      </c>
      <c r="B30" s="20" t="s">
        <v>196</v>
      </c>
      <c r="C30" s="20" t="s">
        <v>204</v>
      </c>
      <c r="D30" s="20" t="s">
        <v>205</v>
      </c>
      <c r="E30" s="20" t="s">
        <v>206</v>
      </c>
      <c r="F30" s="20" t="s">
        <v>207</v>
      </c>
      <c r="G30" s="20" t="s">
        <v>208</v>
      </c>
      <c r="H30" s="20">
        <v>2</v>
      </c>
      <c r="I30" s="20" t="s">
        <v>24</v>
      </c>
      <c r="J30" s="20" t="s">
        <v>209</v>
      </c>
      <c r="K30" s="20" t="s">
        <v>200</v>
      </c>
      <c r="L30" s="20" t="s">
        <v>210</v>
      </c>
      <c r="M30" s="20" t="s">
        <v>211</v>
      </c>
      <c r="N30" s="23">
        <v>25549.5</v>
      </c>
      <c r="O30" s="20">
        <v>11817</v>
      </c>
      <c r="P30" s="20">
        <v>11817</v>
      </c>
      <c r="Q30" s="20">
        <v>36323.99</v>
      </c>
      <c r="R30" s="20">
        <v>12085.72</v>
      </c>
      <c r="S30" s="20">
        <v>12085.72</v>
      </c>
      <c r="T30" s="20">
        <f t="shared" si="0"/>
        <v>23902.72</v>
      </c>
      <c r="U30" s="20">
        <f t="shared" si="1"/>
        <v>16731.9</v>
      </c>
      <c r="V30" s="20"/>
    </row>
    <row r="31" s="9" customFormat="1" ht="60" customHeight="1" spans="1:22">
      <c r="A31" s="20">
        <v>29</v>
      </c>
      <c r="B31" s="20" t="s">
        <v>196</v>
      </c>
      <c r="C31" s="20" t="s">
        <v>212</v>
      </c>
      <c r="D31" s="20" t="s">
        <v>213</v>
      </c>
      <c r="E31" s="20" t="s">
        <v>199</v>
      </c>
      <c r="F31" s="20" t="s">
        <v>214</v>
      </c>
      <c r="G31" s="20" t="s">
        <v>215</v>
      </c>
      <c r="H31" s="20">
        <v>4</v>
      </c>
      <c r="I31" s="20" t="s">
        <v>24</v>
      </c>
      <c r="J31" s="20"/>
      <c r="K31" s="20" t="s">
        <v>200</v>
      </c>
      <c r="L31" s="20" t="s">
        <v>216</v>
      </c>
      <c r="M31" s="20" t="s">
        <v>217</v>
      </c>
      <c r="N31" s="23">
        <v>141648.62</v>
      </c>
      <c r="O31" s="20">
        <v>65839.65</v>
      </c>
      <c r="P31" s="20">
        <v>65839.65</v>
      </c>
      <c r="Q31" s="28">
        <v>1225.87</v>
      </c>
      <c r="R31" s="28">
        <v>150.2</v>
      </c>
      <c r="S31" s="28">
        <v>150.2</v>
      </c>
      <c r="T31" s="20">
        <f t="shared" si="0"/>
        <v>65989.85</v>
      </c>
      <c r="U31" s="20">
        <f t="shared" si="1"/>
        <v>46192.9</v>
      </c>
      <c r="V31" s="20"/>
    </row>
    <row r="32" s="9" customFormat="1" ht="60" customHeight="1" spans="1:22">
      <c r="A32" s="20">
        <v>30</v>
      </c>
      <c r="B32" s="20" t="s">
        <v>196</v>
      </c>
      <c r="C32" s="20" t="s">
        <v>212</v>
      </c>
      <c r="D32" s="20" t="s">
        <v>218</v>
      </c>
      <c r="E32" s="20" t="s">
        <v>219</v>
      </c>
      <c r="F32" s="20" t="s">
        <v>220</v>
      </c>
      <c r="G32" s="20" t="s">
        <v>221</v>
      </c>
      <c r="H32" s="20">
        <v>3</v>
      </c>
      <c r="I32" s="20" t="s">
        <v>24</v>
      </c>
      <c r="J32" s="20"/>
      <c r="K32" s="20" t="s">
        <v>200</v>
      </c>
      <c r="L32" s="20" t="s">
        <v>222</v>
      </c>
      <c r="M32" s="20" t="s">
        <v>223</v>
      </c>
      <c r="N32" s="23">
        <v>113348.47</v>
      </c>
      <c r="O32" s="20">
        <v>40466.4</v>
      </c>
      <c r="P32" s="20">
        <v>20343.05</v>
      </c>
      <c r="Q32" s="20">
        <v>155100.25</v>
      </c>
      <c r="R32" s="20">
        <v>48559.9699999997</v>
      </c>
      <c r="S32" s="20">
        <v>42329.2799999997</v>
      </c>
      <c r="T32" s="20">
        <f t="shared" si="0"/>
        <v>62672.3299999997</v>
      </c>
      <c r="U32" s="20">
        <f t="shared" si="1"/>
        <v>43870.63</v>
      </c>
      <c r="V32" s="20"/>
    </row>
    <row r="33" s="9" customFormat="1" ht="60" customHeight="1" spans="1:22">
      <c r="A33" s="20">
        <v>31</v>
      </c>
      <c r="B33" s="20" t="s">
        <v>196</v>
      </c>
      <c r="C33" s="20" t="s">
        <v>224</v>
      </c>
      <c r="D33" s="20" t="s">
        <v>225</v>
      </c>
      <c r="E33" s="20" t="s">
        <v>226</v>
      </c>
      <c r="F33" s="20" t="s">
        <v>225</v>
      </c>
      <c r="G33" s="20" t="s">
        <v>226</v>
      </c>
      <c r="H33" s="20">
        <v>2</v>
      </c>
      <c r="I33" s="20" t="s">
        <v>24</v>
      </c>
      <c r="J33" s="20"/>
      <c r="K33" s="20" t="s">
        <v>200</v>
      </c>
      <c r="L33" s="20" t="s">
        <v>227</v>
      </c>
      <c r="M33" s="20" t="s">
        <v>228</v>
      </c>
      <c r="N33" s="23">
        <v>68640.85</v>
      </c>
      <c r="O33" s="20">
        <v>13989.57</v>
      </c>
      <c r="P33" s="20">
        <v>6987.66</v>
      </c>
      <c r="Q33" s="20">
        <v>37500.75</v>
      </c>
      <c r="R33" s="20">
        <v>14993.95</v>
      </c>
      <c r="S33" s="20">
        <v>13494.36</v>
      </c>
      <c r="T33" s="20">
        <f t="shared" si="0"/>
        <v>20482.02</v>
      </c>
      <c r="U33" s="20">
        <f t="shared" si="1"/>
        <v>14337.41</v>
      </c>
      <c r="V33" s="20"/>
    </row>
    <row r="34" s="9" customFormat="1" ht="60" customHeight="1" spans="1:22">
      <c r="A34" s="20">
        <v>32</v>
      </c>
      <c r="B34" s="20" t="s">
        <v>196</v>
      </c>
      <c r="C34" s="20" t="s">
        <v>229</v>
      </c>
      <c r="D34" s="20" t="s">
        <v>230</v>
      </c>
      <c r="E34" s="20" t="s">
        <v>231</v>
      </c>
      <c r="F34" s="20" t="s">
        <v>230</v>
      </c>
      <c r="G34" s="20" t="s">
        <v>231</v>
      </c>
      <c r="H34" s="20">
        <v>4</v>
      </c>
      <c r="I34" s="20" t="s">
        <v>24</v>
      </c>
      <c r="J34" s="20" t="s">
        <v>103</v>
      </c>
      <c r="K34" s="20" t="s">
        <v>200</v>
      </c>
      <c r="L34" s="20" t="s">
        <v>232</v>
      </c>
      <c r="M34" s="20" t="s">
        <v>233</v>
      </c>
      <c r="N34" s="23">
        <v>83205.49</v>
      </c>
      <c r="O34" s="20">
        <v>29784.45</v>
      </c>
      <c r="P34" s="20">
        <v>29784.45</v>
      </c>
      <c r="Q34" s="20"/>
      <c r="R34" s="20"/>
      <c r="S34" s="20"/>
      <c r="T34" s="20">
        <f t="shared" si="0"/>
        <v>29784.45</v>
      </c>
      <c r="U34" s="20">
        <f t="shared" si="1"/>
        <v>20849.12</v>
      </c>
      <c r="V34" s="20"/>
    </row>
    <row r="35" s="10" customFormat="1" ht="60" customHeight="1" spans="1:22">
      <c r="A35" s="20">
        <v>33</v>
      </c>
      <c r="B35" s="20" t="s">
        <v>196</v>
      </c>
      <c r="C35" s="20" t="s">
        <v>234</v>
      </c>
      <c r="D35" s="20" t="s">
        <v>235</v>
      </c>
      <c r="E35" s="20" t="s">
        <v>236</v>
      </c>
      <c r="F35" s="20" t="s">
        <v>235</v>
      </c>
      <c r="G35" s="20" t="s">
        <v>236</v>
      </c>
      <c r="H35" s="20">
        <v>3</v>
      </c>
      <c r="I35" s="20" t="s">
        <v>24</v>
      </c>
      <c r="J35" s="20" t="s">
        <v>103</v>
      </c>
      <c r="K35" s="20" t="s">
        <v>200</v>
      </c>
      <c r="L35" s="20" t="s">
        <v>237</v>
      </c>
      <c r="M35" s="20" t="s">
        <v>238</v>
      </c>
      <c r="N35" s="23">
        <v>46192.23</v>
      </c>
      <c r="O35" s="20">
        <v>16714.44</v>
      </c>
      <c r="P35" s="20">
        <v>16714.44</v>
      </c>
      <c r="Q35" s="20"/>
      <c r="R35" s="20"/>
      <c r="S35" s="20"/>
      <c r="T35" s="20">
        <f t="shared" si="0"/>
        <v>16714.44</v>
      </c>
      <c r="U35" s="20">
        <f t="shared" si="1"/>
        <v>11700.11</v>
      </c>
      <c r="V35" s="20"/>
    </row>
    <row r="36" s="10" customFormat="1" ht="60" customHeight="1" spans="1:22">
      <c r="A36" s="20">
        <v>34</v>
      </c>
      <c r="B36" s="20" t="s">
        <v>196</v>
      </c>
      <c r="C36" s="20" t="s">
        <v>234</v>
      </c>
      <c r="D36" s="20" t="s">
        <v>239</v>
      </c>
      <c r="E36" s="20" t="s">
        <v>240</v>
      </c>
      <c r="F36" s="20" t="s">
        <v>241</v>
      </c>
      <c r="G36" s="20" t="s">
        <v>242</v>
      </c>
      <c r="H36" s="20">
        <v>3</v>
      </c>
      <c r="I36" s="20" t="s">
        <v>24</v>
      </c>
      <c r="J36" s="20" t="s">
        <v>76</v>
      </c>
      <c r="K36" s="20" t="s">
        <v>200</v>
      </c>
      <c r="L36" s="20" t="s">
        <v>243</v>
      </c>
      <c r="M36" s="20" t="s">
        <v>244</v>
      </c>
      <c r="N36" s="23">
        <v>28997.18</v>
      </c>
      <c r="O36" s="20">
        <v>10298.62</v>
      </c>
      <c r="P36" s="20">
        <v>10298.62</v>
      </c>
      <c r="Q36" s="20"/>
      <c r="R36" s="20"/>
      <c r="S36" s="20"/>
      <c r="T36" s="20">
        <f t="shared" si="0"/>
        <v>10298.62</v>
      </c>
      <c r="U36" s="20">
        <f t="shared" si="1"/>
        <v>7209.03</v>
      </c>
      <c r="V36" s="20"/>
    </row>
    <row r="37" s="11" customFormat="1" ht="60" customHeight="1" spans="1:22">
      <c r="A37" s="20">
        <v>35</v>
      </c>
      <c r="B37" s="20" t="s">
        <v>196</v>
      </c>
      <c r="C37" s="20" t="s">
        <v>245</v>
      </c>
      <c r="D37" s="20" t="s">
        <v>246</v>
      </c>
      <c r="E37" s="20" t="s">
        <v>247</v>
      </c>
      <c r="F37" s="20" t="s">
        <v>248</v>
      </c>
      <c r="G37" s="20" t="s">
        <v>249</v>
      </c>
      <c r="H37" s="20">
        <v>2</v>
      </c>
      <c r="I37" s="20" t="s">
        <v>24</v>
      </c>
      <c r="J37" s="20"/>
      <c r="K37" s="20" t="s">
        <v>200</v>
      </c>
      <c r="L37" s="20" t="s">
        <v>250</v>
      </c>
      <c r="M37" s="20" t="s">
        <v>251</v>
      </c>
      <c r="N37" s="23">
        <v>163397.67</v>
      </c>
      <c r="O37" s="20">
        <v>51279.04</v>
      </c>
      <c r="P37" s="20">
        <v>51279.04</v>
      </c>
      <c r="Q37" s="20">
        <v>13160</v>
      </c>
      <c r="R37" s="20">
        <v>3948</v>
      </c>
      <c r="S37" s="20">
        <v>3948</v>
      </c>
      <c r="T37" s="20">
        <f t="shared" si="0"/>
        <v>55227.04</v>
      </c>
      <c r="U37" s="20">
        <f t="shared" si="1"/>
        <v>38658.93</v>
      </c>
      <c r="V37" s="20"/>
    </row>
    <row r="38" s="9" customFormat="1" ht="60" customHeight="1" spans="1:22">
      <c r="A38" s="20">
        <v>36</v>
      </c>
      <c r="B38" s="20" t="s">
        <v>196</v>
      </c>
      <c r="C38" s="20" t="s">
        <v>197</v>
      </c>
      <c r="D38" s="20" t="s">
        <v>252</v>
      </c>
      <c r="E38" s="20" t="s">
        <v>221</v>
      </c>
      <c r="F38" s="20" t="s">
        <v>252</v>
      </c>
      <c r="G38" s="20" t="s">
        <v>221</v>
      </c>
      <c r="H38" s="20">
        <v>2</v>
      </c>
      <c r="I38" s="20" t="s">
        <v>24</v>
      </c>
      <c r="J38" s="20" t="s">
        <v>103</v>
      </c>
      <c r="K38" s="20" t="s">
        <v>200</v>
      </c>
      <c r="L38" s="20" t="s">
        <v>253</v>
      </c>
      <c r="M38" s="20" t="s">
        <v>254</v>
      </c>
      <c r="N38" s="23">
        <v>42872.12</v>
      </c>
      <c r="O38" s="20">
        <v>13629.04</v>
      </c>
      <c r="P38" s="20">
        <v>4372.6</v>
      </c>
      <c r="Q38" s="20">
        <v>51066.12</v>
      </c>
      <c r="R38" s="20">
        <v>18488.14</v>
      </c>
      <c r="S38" s="20">
        <v>16632.3</v>
      </c>
      <c r="T38" s="20">
        <v>21004.9</v>
      </c>
      <c r="U38" s="20">
        <f t="shared" si="1"/>
        <v>14703.43</v>
      </c>
      <c r="V38" s="20"/>
    </row>
    <row r="39" s="3" customFormat="1" ht="60" customHeight="1" spans="1:22">
      <c r="A39" s="20">
        <v>37</v>
      </c>
      <c r="B39" s="20" t="s">
        <v>52</v>
      </c>
      <c r="C39" s="20" t="s">
        <v>255</v>
      </c>
      <c r="D39" s="20" t="s">
        <v>256</v>
      </c>
      <c r="E39" s="20" t="s">
        <v>257</v>
      </c>
      <c r="F39" s="20" t="s">
        <v>258</v>
      </c>
      <c r="G39" s="20" t="s">
        <v>75</v>
      </c>
      <c r="H39" s="20">
        <v>4</v>
      </c>
      <c r="I39" s="20" t="s">
        <v>24</v>
      </c>
      <c r="J39" s="20"/>
      <c r="K39" s="20" t="s">
        <v>57</v>
      </c>
      <c r="L39" s="20" t="s">
        <v>259</v>
      </c>
      <c r="M39" s="20" t="s">
        <v>260</v>
      </c>
      <c r="N39" s="23">
        <v>305924.62</v>
      </c>
      <c r="O39" s="20">
        <v>119658.87</v>
      </c>
      <c r="P39" s="20">
        <v>119658.87</v>
      </c>
      <c r="Q39" s="20">
        <v>6335.62</v>
      </c>
      <c r="R39" s="20">
        <v>4835.62</v>
      </c>
      <c r="S39" s="20">
        <v>4835.62</v>
      </c>
      <c r="T39" s="20">
        <v>124494.49</v>
      </c>
      <c r="U39" s="20">
        <v>60000</v>
      </c>
      <c r="V39" s="20"/>
    </row>
    <row r="40" s="3" customFormat="1" ht="60" customHeight="1" spans="1:22">
      <c r="A40" s="20">
        <v>38</v>
      </c>
      <c r="B40" s="20" t="s">
        <v>52</v>
      </c>
      <c r="C40" s="20" t="s">
        <v>255</v>
      </c>
      <c r="D40" s="20" t="s">
        <v>261</v>
      </c>
      <c r="E40" s="20" t="s">
        <v>262</v>
      </c>
      <c r="F40" s="20" t="s">
        <v>263</v>
      </c>
      <c r="G40" s="20" t="s">
        <v>264</v>
      </c>
      <c r="H40" s="20">
        <v>5</v>
      </c>
      <c r="I40" s="20" t="s">
        <v>24</v>
      </c>
      <c r="J40" s="20"/>
      <c r="K40" s="20" t="s">
        <v>57</v>
      </c>
      <c r="L40" s="20" t="s">
        <v>265</v>
      </c>
      <c r="M40" s="20" t="s">
        <v>266</v>
      </c>
      <c r="N40" s="23">
        <v>14654.78</v>
      </c>
      <c r="O40" s="20">
        <v>14198.71</v>
      </c>
      <c r="P40" s="20">
        <v>14198.71</v>
      </c>
      <c r="Q40" s="20">
        <v>159701.36</v>
      </c>
      <c r="R40" s="20">
        <v>76573.86</v>
      </c>
      <c r="S40" s="20">
        <v>76573.86</v>
      </c>
      <c r="T40" s="20">
        <v>90772.57</v>
      </c>
      <c r="U40" s="20">
        <v>60000</v>
      </c>
      <c r="V40" s="20"/>
    </row>
    <row r="41" s="9" customFormat="1" ht="60" customHeight="1" spans="1:22">
      <c r="A41" s="20">
        <v>39</v>
      </c>
      <c r="B41" s="20" t="s">
        <v>196</v>
      </c>
      <c r="C41" s="20" t="s">
        <v>267</v>
      </c>
      <c r="D41" s="20" t="s">
        <v>268</v>
      </c>
      <c r="E41" s="20" t="s">
        <v>269</v>
      </c>
      <c r="F41" s="20" t="s">
        <v>270</v>
      </c>
      <c r="G41" s="20" t="s">
        <v>271</v>
      </c>
      <c r="H41" s="20">
        <v>3</v>
      </c>
      <c r="I41" s="20" t="s">
        <v>24</v>
      </c>
      <c r="J41" s="20"/>
      <c r="K41" s="20" t="s">
        <v>200</v>
      </c>
      <c r="L41" s="20" t="s">
        <v>272</v>
      </c>
      <c r="M41" s="20" t="s">
        <v>273</v>
      </c>
      <c r="N41" s="23">
        <v>569548.65</v>
      </c>
      <c r="O41" s="20">
        <v>341407.31</v>
      </c>
      <c r="P41" s="20">
        <v>281407.31</v>
      </c>
      <c r="Q41" s="20">
        <v>92412.86</v>
      </c>
      <c r="R41" s="20">
        <v>38787.42</v>
      </c>
      <c r="S41" s="20">
        <v>38787.42</v>
      </c>
      <c r="T41" s="20">
        <v>320194.73</v>
      </c>
      <c r="U41" s="20">
        <v>60000</v>
      </c>
      <c r="V41" s="20"/>
    </row>
    <row r="42" ht="31" customHeight="1" spans="4:22">
      <c r="D42" s="21"/>
      <c r="E42" s="10"/>
      <c r="F42" s="21"/>
      <c r="G42" s="10"/>
      <c r="H42" s="21"/>
      <c r="I42" s="21"/>
      <c r="J42" s="21"/>
      <c r="K42" s="21"/>
      <c r="L42" s="20" t="s">
        <v>274</v>
      </c>
      <c r="M42" s="20" t="s">
        <v>275</v>
      </c>
      <c r="N42" s="25"/>
      <c r="O42" s="21"/>
      <c r="P42" s="21"/>
      <c r="Q42" s="21"/>
      <c r="R42" s="21"/>
      <c r="S42" s="21"/>
      <c r="T42" s="21"/>
      <c r="U42" s="10">
        <f>SUBTOTAL(9,U3:U41)</f>
        <v>998565</v>
      </c>
      <c r="V42" s="21"/>
    </row>
  </sheetData>
  <dataValidations count="1">
    <dataValidation type="list" allowBlank="1" showErrorMessage="1" errorTitle="提示" error="此值与单元格定义格式不一致！" sqref="K20">
      <formula1>dict5</formula1>
    </dataValidation>
  </dataValidations>
  <pageMargins left="0.393055555555556" right="0.354166666666667" top="0.432638888888889" bottom="0.314583333333333" header="0.314583333333333" footer="0.196527777777778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符合条件拨付人员明细（39人）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猪倌猪倌木</cp:lastModifiedBy>
  <dcterms:created xsi:type="dcterms:W3CDTF">2025-04-11T03:48:00Z</dcterms:created>
  <dcterms:modified xsi:type="dcterms:W3CDTF">2025-04-11T09:25:09Z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9F0E818931F2437984D88B4336F71B92_11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