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汇总表" sheetId="14" r:id="rId1"/>
  </sheets>
  <definedNames>
    <definedName name="_xlnm.Print_Area" localSheetId="0">汇总表!$A$1:$J$17</definedName>
    <definedName name="_xlnm.Print_Titles" localSheetId="0">汇总表!$1:$2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<sst xmlns="http://schemas.openxmlformats.org/spreadsheetml/2006/main" count="33" uniqueCount="33">
  <si>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乡宁县2024年标准化养殖场建设项目结算审核汇总表</t>
  </si>
  <si>
    <t>序号</t>
  </si>
  <si>
    <t>项目实施主体及项目名称</t>
  </si>
  <si>
    <t>建设地点</t>
  </si>
  <si>
    <t>建设内容</t>
  </si>
  <si>
    <t>合同金额（元）</t>
  </si>
  <si>
    <t>项目结算金额（元）</t>
  </si>
  <si>
    <t>审计审定金额（元）</t>
  </si>
  <si>
    <t>核减金额（元）</t>
  </si>
  <si>
    <t>审减率(%)</t>
  </si>
  <si>
    <t>财政补贴资金</t>
  </si>
  <si>
    <t>乡宁县关王庙乡海珍养殖专业合作社标准化养殖场建设项目</t>
  </si>
  <si>
    <t>关王庙乡木凹村</t>
  </si>
  <si>
    <t>一栋长90米，宽14米的鸡舍，外墙砖混，钢架结构，纳米膜瓦，岩棉彩钢顶。</t>
  </si>
  <si>
    <t>乡宁县怡佳家庭农牧场隔离舍活动舍、妊娠舍、分娩舍、保育舍土建工程</t>
  </si>
  <si>
    <t>关王庙乡岭西村</t>
  </si>
  <si>
    <t>修建四栋猪舍，外墙砖混，钢构岩棉顶，配漏粪板。</t>
  </si>
  <si>
    <t>乡宁县云合享农业科技有限公司标准化养殖场建设项目</t>
  </si>
  <si>
    <t>尉庄乡新山水村</t>
  </si>
  <si>
    <t>维修一栋羊舍；改造门房消毒室；新建一栋羊舍，长60米，宽18米。采购撒料车、搅拌机和饲料混合机。</t>
  </si>
  <si>
    <t>山西金土地商贸有限公司2024年养殖场标准化建设项目</t>
  </si>
  <si>
    <t>管头镇下善村</t>
  </si>
  <si>
    <t>新建母猪圈舍及产房1100平米；钢结构彩钢顶1200平方米；定位栏95个；产床56组；温感式水幕装置4组；通风机4台；暖风机2台；地暖1000平米以及附属设施设备。</t>
  </si>
  <si>
    <t>乡宁县晋丽原养猪专业合作社2024年生猪标准化养殖基地创建项目</t>
  </si>
  <si>
    <t>管头镇核桃园村</t>
  </si>
  <si>
    <t>修建两栋猪舍，购置安装养殖设备产床、保育床，购置安装采暖设备，安装自动化上料设备。</t>
  </si>
  <si>
    <t>乡宁县西交口乡三旺养殖专业合作社2024年特色黑土猪养殖产业建设项目</t>
  </si>
  <si>
    <t>西交口乡元头村</t>
  </si>
  <si>
    <t>翻新扩建猪舍1座1300㎡，购置安装养殖设备：全自动刮粪机1套、干湿分离设备、猪舍消毒漏粪板、产床、定位栏、水线全套设备、不锈钢国标1.2mm料槽、保育床、自动上料车、大风机、水帘设备一套、消毒房雾化消毒设备、高压清洗机两台。</t>
  </si>
  <si>
    <t>山西国笃养殖有限公司
乡宁县2024年养殖场标准化建设项目</t>
  </si>
  <si>
    <t>西交口乡南塔村</t>
  </si>
  <si>
    <t>新建羊圈舍780平方米，羊圈舍内配备有自动喷淋消毒设备、自动清粪设备、漏粪地板等设施设备；新建运动场地480平方米；新建蓄水池60立方米；以及新养殖场区域内的配套道路、给排水、供配电、垃圾处理站等设施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</si>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</sst>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2"/>
      <color theme="1"/>
      <name val="等线"/>
      <charset val="134"/>
      <scheme val="minor"/>
    </font>
    <font>
      <sz val="12"/>
      <name val="宋体"/>
      <charset val="134"/>
    </font>
    <font>
      <b/>
      <sz val="26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49">
      <alignment vertical="center"/>
    </xf>
    <xf numFmtId="0" fontId="1" fillId="0" borderId="0" xfId="49" applyAlignment="1">
      <alignment horizontal="center" vertical="center"/>
    </xf>
    <xf numFmtId="49" fontId="2" fillId="0" borderId="0" xfId="49" applyNumberFormat="1" applyFont="1" applyAlignment="1">
      <alignment horizontal="center" vertical="center"/>
    </xf>
    <xf numFmtId="0" fontId="1" fillId="0" borderId="1" xfId="49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49" applyBorder="1" applyAlignment="1">
      <alignment horizontal="center" vertical="center"/>
    </xf>
    <xf numFmtId="0" fontId="1" fillId="0" borderId="1" xfId="49" applyBorder="1" applyAlignment="1">
      <alignment horizontal="left" vertical="center" wrapText="1"/>
    </xf>
    <xf numFmtId="176" fontId="1" fillId="0" borderId="1" xfId="49" applyNumberFormat="1" applyBorder="1" applyAlignment="1">
      <alignment horizontal="center" vertical="center" wrapText="1"/>
    </xf>
    <xf numFmtId="2" fontId="1" fillId="0" borderId="1" xfId="49" applyNumberFormat="1" applyBorder="1" applyAlignment="1">
      <alignment horizontal="center" vertical="center"/>
    </xf>
    <xf numFmtId="2" fontId="1" fillId="0" borderId="1" xfId="49" applyNumberFormat="1" applyBorder="1" applyAlignment="1">
      <alignment horizontal="center" vertical="center" wrapText="1"/>
    </xf>
    <xf numFmtId="0" fontId="1" fillId="0" borderId="3" xfId="49" applyBorder="1" applyAlignment="1">
      <alignment horizontal="center" vertical="center"/>
    </xf>
    <xf numFmtId="0" fontId="1" fillId="0" borderId="3" xfId="49" applyBorder="1" applyAlignment="1">
      <alignment horizontal="center" vertical="center" wrapText="1"/>
    </xf>
    <xf numFmtId="0" fontId="1" fillId="0" borderId="3" xfId="49" applyBorder="1" applyAlignment="1">
      <alignment horizontal="left" vertical="center" wrapText="1"/>
    </xf>
    <xf numFmtId="176" fontId="1" fillId="0" borderId="3" xfId="49" applyNumberFormat="1" applyBorder="1" applyAlignment="1">
      <alignment horizontal="center" vertical="center" wrapText="1"/>
    </xf>
    <xf numFmtId="2" fontId="1" fillId="0" borderId="3" xfId="49" applyNumberFormat="1" applyBorder="1" applyAlignment="1">
      <alignment horizontal="center" vertical="center"/>
    </xf>
    <xf numFmtId="2" fontId="1" fillId="0" borderId="3" xfId="49" applyNumberFormat="1" applyBorder="1" applyAlignment="1">
      <alignment horizontal="center" vertical="center" wrapText="1"/>
    </xf>
    <xf numFmtId="0" fontId="1" fillId="2" borderId="1" xfId="49" applyFill="1" applyBorder="1" applyAlignment="1">
      <alignment horizontal="center" vertical="center" wrapText="1"/>
    </xf>
    <xf numFmtId="176" fontId="1" fillId="2" borderId="1" xfId="49" applyNumberFormat="1" applyFill="1" applyBorder="1" applyAlignment="1">
      <alignment horizontal="center" vertical="center" wrapText="1"/>
    </xf>
    <xf numFmtId="2" fontId="1" fillId="2" borderId="1" xfId="49" applyNumberFormat="1" applyFill="1" applyBorder="1" applyAlignment="1">
      <alignment horizontal="center" vertical="center"/>
    </xf>
    <xf numFmtId="0" fontId="1" fillId="2" borderId="3" xfId="49" applyFill="1" applyBorder="1" applyAlignment="1">
      <alignment horizontal="center" vertical="center" wrapText="1"/>
    </xf>
    <xf numFmtId="176" fontId="1" fillId="2" borderId="3" xfId="49" applyNumberFormat="1" applyFill="1" applyBorder="1" applyAlignment="1">
      <alignment horizontal="center" vertical="center" wrapText="1"/>
    </xf>
    <xf numFmtId="2" fontId="1" fillId="2" borderId="3" xfId="49" applyNumberFormat="1" applyFill="1" applyBorder="1" applyAlignment="1">
      <alignment horizontal="center" vertical="center"/>
    </xf>
    <xf numFmtId="0" fontId="1" fillId="0" borderId="4" xfId="49" applyBorder="1" applyAlignment="1">
      <alignment horizontal="center" vertical="center"/>
    </xf>
    <xf numFmtId="0" fontId="1" fillId="0" borderId="5" xfId="49" applyBorder="1" applyAlignment="1">
      <alignment horizontal="center" vertical="center"/>
    </xf>
    <xf numFmtId="2" fontId="1" fillId="0" borderId="2" xfId="49" applyNumberFormat="1" applyBorder="1" applyAlignment="1">
      <alignment horizontal="center" vertical="center"/>
    </xf>
    <xf numFmtId="0" fontId="1" fillId="0" borderId="2" xfId="49" applyBorder="1" applyAlignment="1">
      <alignment horizontal="center" vertical="center" wrapText="1"/>
    </xf>
    <xf numFmtId="10" fontId="1" fillId="0" borderId="1" xfId="3" applyNumberFormat="1" applyFont="1" applyBorder="1" applyAlignment="1">
      <alignment horizontal="center" vertical="center"/>
    </xf>
    <xf numFmtId="10" fontId="1" fillId="0" borderId="3" xfId="3" applyNumberFormat="1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百分比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tabSelected="1" zoomScale="80" zoomScaleNormal="80" topLeftCell="B3" workbookViewId="0">
      <selection activeCell="B9" sqref="B9:B10"/>
    </sheetView>
  </sheetViews>
  <sheetFormatPr defaultColWidth="9" defaultRowHeight="14.25"/>
  <cols>
    <col min="1" max="1" width="8.45" style="1" customWidth="1"/>
    <col min="2" max="2" width="19.2916666666667" style="1" customWidth="1"/>
    <col min="3" max="3" width="11.0916666666667" style="1" customWidth="1"/>
    <col min="4" max="4" width="30" style="2" customWidth="1"/>
    <col min="5" max="5" width="13.3666666666667" style="2" customWidth="1"/>
    <col min="6" max="7" width="11.5416666666667" style="1" customWidth="1"/>
    <col min="8" max="8" width="13.3666666666667" style="1" customWidth="1"/>
    <col min="9" max="9" width="7.425" style="1" customWidth="1"/>
    <col min="10" max="10" width="10.5416666666667" style="1"/>
    <col min="11" max="253" width="9" style="1"/>
    <col min="254" max="254" width="28" style="1" customWidth="1"/>
    <col min="255" max="255" width="24.725" style="1" customWidth="1"/>
    <col min="256" max="257" width="21.3666666666667" style="1" customWidth="1"/>
    <col min="258" max="258" width="15.45" style="1" customWidth="1"/>
    <col min="259" max="259" width="19" style="1" customWidth="1"/>
    <col min="260" max="260" width="12.725" style="1" customWidth="1"/>
    <col min="261" max="509" width="9" style="1"/>
    <col min="510" max="510" width="28" style="1" customWidth="1"/>
    <col min="511" max="511" width="24.725" style="1" customWidth="1"/>
    <col min="512" max="513" width="21.3666666666667" style="1" customWidth="1"/>
    <col min="514" max="514" width="15.45" style="1" customWidth="1"/>
    <col min="515" max="515" width="19" style="1" customWidth="1"/>
    <col min="516" max="516" width="12.725" style="1" customWidth="1"/>
    <col min="517" max="765" width="9" style="1"/>
    <col min="766" max="766" width="28" style="1" customWidth="1"/>
    <col min="767" max="767" width="24.725" style="1" customWidth="1"/>
    <col min="768" max="769" width="21.3666666666667" style="1" customWidth="1"/>
    <col min="770" max="770" width="15.45" style="1" customWidth="1"/>
    <col min="771" max="771" width="19" style="1" customWidth="1"/>
    <col min="772" max="772" width="12.725" style="1" customWidth="1"/>
    <col min="773" max="1021" width="9" style="1"/>
    <col min="1022" max="1022" width="28" style="1" customWidth="1"/>
    <col min="1023" max="1023" width="24.725" style="1" customWidth="1"/>
    <col min="1024" max="1025" width="21.3666666666667" style="1" customWidth="1"/>
    <col min="1026" max="1026" width="15.45" style="1" customWidth="1"/>
    <col min="1027" max="1027" width="19" style="1" customWidth="1"/>
    <col min="1028" max="1028" width="12.725" style="1" customWidth="1"/>
    <col min="1029" max="1277" width="9" style="1"/>
    <col min="1278" max="1278" width="28" style="1" customWidth="1"/>
    <col min="1279" max="1279" width="24.725" style="1" customWidth="1"/>
    <col min="1280" max="1281" width="21.3666666666667" style="1" customWidth="1"/>
    <col min="1282" max="1282" width="15.45" style="1" customWidth="1"/>
    <col min="1283" max="1283" width="19" style="1" customWidth="1"/>
    <col min="1284" max="1284" width="12.725" style="1" customWidth="1"/>
    <col min="1285" max="1533" width="9" style="1"/>
    <col min="1534" max="1534" width="28" style="1" customWidth="1"/>
    <col min="1535" max="1535" width="24.725" style="1" customWidth="1"/>
    <col min="1536" max="1537" width="21.3666666666667" style="1" customWidth="1"/>
    <col min="1538" max="1538" width="15.45" style="1" customWidth="1"/>
    <col min="1539" max="1539" width="19" style="1" customWidth="1"/>
    <col min="1540" max="1540" width="12.725" style="1" customWidth="1"/>
    <col min="1541" max="1789" width="9" style="1"/>
    <col min="1790" max="1790" width="28" style="1" customWidth="1"/>
    <col min="1791" max="1791" width="24.725" style="1" customWidth="1"/>
    <col min="1792" max="1793" width="21.3666666666667" style="1" customWidth="1"/>
    <col min="1794" max="1794" width="15.45" style="1" customWidth="1"/>
    <col min="1795" max="1795" width="19" style="1" customWidth="1"/>
    <col min="1796" max="1796" width="12.725" style="1" customWidth="1"/>
    <col min="1797" max="2045" width="9" style="1"/>
    <col min="2046" max="2046" width="28" style="1" customWidth="1"/>
    <col min="2047" max="2047" width="24.725" style="1" customWidth="1"/>
    <col min="2048" max="2049" width="21.3666666666667" style="1" customWidth="1"/>
    <col min="2050" max="2050" width="15.45" style="1" customWidth="1"/>
    <col min="2051" max="2051" width="19" style="1" customWidth="1"/>
    <col min="2052" max="2052" width="12.725" style="1" customWidth="1"/>
    <col min="2053" max="2301" width="9" style="1"/>
    <col min="2302" max="2302" width="28" style="1" customWidth="1"/>
    <col min="2303" max="2303" width="24.725" style="1" customWidth="1"/>
    <col min="2304" max="2305" width="21.3666666666667" style="1" customWidth="1"/>
    <col min="2306" max="2306" width="15.45" style="1" customWidth="1"/>
    <col min="2307" max="2307" width="19" style="1" customWidth="1"/>
    <col min="2308" max="2308" width="12.725" style="1" customWidth="1"/>
    <col min="2309" max="2557" width="9" style="1"/>
    <col min="2558" max="2558" width="28" style="1" customWidth="1"/>
    <col min="2559" max="2559" width="24.725" style="1" customWidth="1"/>
    <col min="2560" max="2561" width="21.3666666666667" style="1" customWidth="1"/>
    <col min="2562" max="2562" width="15.45" style="1" customWidth="1"/>
    <col min="2563" max="2563" width="19" style="1" customWidth="1"/>
    <col min="2564" max="2564" width="12.725" style="1" customWidth="1"/>
    <col min="2565" max="2813" width="9" style="1"/>
    <col min="2814" max="2814" width="28" style="1" customWidth="1"/>
    <col min="2815" max="2815" width="24.725" style="1" customWidth="1"/>
    <col min="2816" max="2817" width="21.3666666666667" style="1" customWidth="1"/>
    <col min="2818" max="2818" width="15.45" style="1" customWidth="1"/>
    <col min="2819" max="2819" width="19" style="1" customWidth="1"/>
    <col min="2820" max="2820" width="12.725" style="1" customWidth="1"/>
    <col min="2821" max="3069" width="9" style="1"/>
    <col min="3070" max="3070" width="28" style="1" customWidth="1"/>
    <col min="3071" max="3071" width="24.725" style="1" customWidth="1"/>
    <col min="3072" max="3073" width="21.3666666666667" style="1" customWidth="1"/>
    <col min="3074" max="3074" width="15.45" style="1" customWidth="1"/>
    <col min="3075" max="3075" width="19" style="1" customWidth="1"/>
    <col min="3076" max="3076" width="12.725" style="1" customWidth="1"/>
    <col min="3077" max="3325" width="9" style="1"/>
    <col min="3326" max="3326" width="28" style="1" customWidth="1"/>
    <col min="3327" max="3327" width="24.725" style="1" customWidth="1"/>
    <col min="3328" max="3329" width="21.3666666666667" style="1" customWidth="1"/>
    <col min="3330" max="3330" width="15.45" style="1" customWidth="1"/>
    <col min="3331" max="3331" width="19" style="1" customWidth="1"/>
    <col min="3332" max="3332" width="12.725" style="1" customWidth="1"/>
    <col min="3333" max="3581" width="9" style="1"/>
    <col min="3582" max="3582" width="28" style="1" customWidth="1"/>
    <col min="3583" max="3583" width="24.725" style="1" customWidth="1"/>
    <col min="3584" max="3585" width="21.3666666666667" style="1" customWidth="1"/>
    <col min="3586" max="3586" width="15.45" style="1" customWidth="1"/>
    <col min="3587" max="3587" width="19" style="1" customWidth="1"/>
    <col min="3588" max="3588" width="12.725" style="1" customWidth="1"/>
    <col min="3589" max="3837" width="9" style="1"/>
    <col min="3838" max="3838" width="28" style="1" customWidth="1"/>
    <col min="3839" max="3839" width="24.725" style="1" customWidth="1"/>
    <col min="3840" max="3841" width="21.3666666666667" style="1" customWidth="1"/>
    <col min="3842" max="3842" width="15.45" style="1" customWidth="1"/>
    <col min="3843" max="3843" width="19" style="1" customWidth="1"/>
    <col min="3844" max="3844" width="12.725" style="1" customWidth="1"/>
    <col min="3845" max="4093" width="9" style="1"/>
    <col min="4094" max="4094" width="28" style="1" customWidth="1"/>
    <col min="4095" max="4095" width="24.725" style="1" customWidth="1"/>
    <col min="4096" max="4097" width="21.3666666666667" style="1" customWidth="1"/>
    <col min="4098" max="4098" width="15.45" style="1" customWidth="1"/>
    <col min="4099" max="4099" width="19" style="1" customWidth="1"/>
    <col min="4100" max="4100" width="12.725" style="1" customWidth="1"/>
    <col min="4101" max="4349" width="9" style="1"/>
    <col min="4350" max="4350" width="28" style="1" customWidth="1"/>
    <col min="4351" max="4351" width="24.725" style="1" customWidth="1"/>
    <col min="4352" max="4353" width="21.3666666666667" style="1" customWidth="1"/>
    <col min="4354" max="4354" width="15.45" style="1" customWidth="1"/>
    <col min="4355" max="4355" width="19" style="1" customWidth="1"/>
    <col min="4356" max="4356" width="12.725" style="1" customWidth="1"/>
    <col min="4357" max="4605" width="9" style="1"/>
    <col min="4606" max="4606" width="28" style="1" customWidth="1"/>
    <col min="4607" max="4607" width="24.725" style="1" customWidth="1"/>
    <col min="4608" max="4609" width="21.3666666666667" style="1" customWidth="1"/>
    <col min="4610" max="4610" width="15.45" style="1" customWidth="1"/>
    <col min="4611" max="4611" width="19" style="1" customWidth="1"/>
    <col min="4612" max="4612" width="12.725" style="1" customWidth="1"/>
    <col min="4613" max="4861" width="9" style="1"/>
    <col min="4862" max="4862" width="28" style="1" customWidth="1"/>
    <col min="4863" max="4863" width="24.725" style="1" customWidth="1"/>
    <col min="4864" max="4865" width="21.3666666666667" style="1" customWidth="1"/>
    <col min="4866" max="4866" width="15.45" style="1" customWidth="1"/>
    <col min="4867" max="4867" width="19" style="1" customWidth="1"/>
    <col min="4868" max="4868" width="12.725" style="1" customWidth="1"/>
    <col min="4869" max="5117" width="9" style="1"/>
    <col min="5118" max="5118" width="28" style="1" customWidth="1"/>
    <col min="5119" max="5119" width="24.725" style="1" customWidth="1"/>
    <col min="5120" max="5121" width="21.3666666666667" style="1" customWidth="1"/>
    <col min="5122" max="5122" width="15.45" style="1" customWidth="1"/>
    <col min="5123" max="5123" width="19" style="1" customWidth="1"/>
    <col min="5124" max="5124" width="12.725" style="1" customWidth="1"/>
    <col min="5125" max="5373" width="9" style="1"/>
    <col min="5374" max="5374" width="28" style="1" customWidth="1"/>
    <col min="5375" max="5375" width="24.725" style="1" customWidth="1"/>
    <col min="5376" max="5377" width="21.3666666666667" style="1" customWidth="1"/>
    <col min="5378" max="5378" width="15.45" style="1" customWidth="1"/>
    <col min="5379" max="5379" width="19" style="1" customWidth="1"/>
    <col min="5380" max="5380" width="12.725" style="1" customWidth="1"/>
    <col min="5381" max="5629" width="9" style="1"/>
    <col min="5630" max="5630" width="28" style="1" customWidth="1"/>
    <col min="5631" max="5631" width="24.725" style="1" customWidth="1"/>
    <col min="5632" max="5633" width="21.3666666666667" style="1" customWidth="1"/>
    <col min="5634" max="5634" width="15.45" style="1" customWidth="1"/>
    <col min="5635" max="5635" width="19" style="1" customWidth="1"/>
    <col min="5636" max="5636" width="12.725" style="1" customWidth="1"/>
    <col min="5637" max="5885" width="9" style="1"/>
    <col min="5886" max="5886" width="28" style="1" customWidth="1"/>
    <col min="5887" max="5887" width="24.725" style="1" customWidth="1"/>
    <col min="5888" max="5889" width="21.3666666666667" style="1" customWidth="1"/>
    <col min="5890" max="5890" width="15.45" style="1" customWidth="1"/>
    <col min="5891" max="5891" width="19" style="1" customWidth="1"/>
    <col min="5892" max="5892" width="12.725" style="1" customWidth="1"/>
    <col min="5893" max="6141" width="9" style="1"/>
    <col min="6142" max="6142" width="28" style="1" customWidth="1"/>
    <col min="6143" max="6143" width="24.725" style="1" customWidth="1"/>
    <col min="6144" max="6145" width="21.3666666666667" style="1" customWidth="1"/>
    <col min="6146" max="6146" width="15.45" style="1" customWidth="1"/>
    <col min="6147" max="6147" width="19" style="1" customWidth="1"/>
    <col min="6148" max="6148" width="12.725" style="1" customWidth="1"/>
    <col min="6149" max="6397" width="9" style="1"/>
    <col min="6398" max="6398" width="28" style="1" customWidth="1"/>
    <col min="6399" max="6399" width="24.725" style="1" customWidth="1"/>
    <col min="6400" max="6401" width="21.3666666666667" style="1" customWidth="1"/>
    <col min="6402" max="6402" width="15.45" style="1" customWidth="1"/>
    <col min="6403" max="6403" width="19" style="1" customWidth="1"/>
    <col min="6404" max="6404" width="12.725" style="1" customWidth="1"/>
    <col min="6405" max="6653" width="9" style="1"/>
    <col min="6654" max="6654" width="28" style="1" customWidth="1"/>
    <col min="6655" max="6655" width="24.725" style="1" customWidth="1"/>
    <col min="6656" max="6657" width="21.3666666666667" style="1" customWidth="1"/>
    <col min="6658" max="6658" width="15.45" style="1" customWidth="1"/>
    <col min="6659" max="6659" width="19" style="1" customWidth="1"/>
    <col min="6660" max="6660" width="12.725" style="1" customWidth="1"/>
    <col min="6661" max="6909" width="9" style="1"/>
    <col min="6910" max="6910" width="28" style="1" customWidth="1"/>
    <col min="6911" max="6911" width="24.725" style="1" customWidth="1"/>
    <col min="6912" max="6913" width="21.3666666666667" style="1" customWidth="1"/>
    <col min="6914" max="6914" width="15.45" style="1" customWidth="1"/>
    <col min="6915" max="6915" width="19" style="1" customWidth="1"/>
    <col min="6916" max="6916" width="12.725" style="1" customWidth="1"/>
    <col min="6917" max="7165" width="9" style="1"/>
    <col min="7166" max="7166" width="28" style="1" customWidth="1"/>
    <col min="7167" max="7167" width="24.725" style="1" customWidth="1"/>
    <col min="7168" max="7169" width="21.3666666666667" style="1" customWidth="1"/>
    <col min="7170" max="7170" width="15.45" style="1" customWidth="1"/>
    <col min="7171" max="7171" width="19" style="1" customWidth="1"/>
    <col min="7172" max="7172" width="12.725" style="1" customWidth="1"/>
    <col min="7173" max="7421" width="9" style="1"/>
    <col min="7422" max="7422" width="28" style="1" customWidth="1"/>
    <col min="7423" max="7423" width="24.725" style="1" customWidth="1"/>
    <col min="7424" max="7425" width="21.3666666666667" style="1" customWidth="1"/>
    <col min="7426" max="7426" width="15.45" style="1" customWidth="1"/>
    <col min="7427" max="7427" width="19" style="1" customWidth="1"/>
    <col min="7428" max="7428" width="12.725" style="1" customWidth="1"/>
    <col min="7429" max="7677" width="9" style="1"/>
    <col min="7678" max="7678" width="28" style="1" customWidth="1"/>
    <col min="7679" max="7679" width="24.725" style="1" customWidth="1"/>
    <col min="7680" max="7681" width="21.3666666666667" style="1" customWidth="1"/>
    <col min="7682" max="7682" width="15.45" style="1" customWidth="1"/>
    <col min="7683" max="7683" width="19" style="1" customWidth="1"/>
    <col min="7684" max="7684" width="12.725" style="1" customWidth="1"/>
    <col min="7685" max="7933" width="9" style="1"/>
    <col min="7934" max="7934" width="28" style="1" customWidth="1"/>
    <col min="7935" max="7935" width="24.725" style="1" customWidth="1"/>
    <col min="7936" max="7937" width="21.3666666666667" style="1" customWidth="1"/>
    <col min="7938" max="7938" width="15.45" style="1" customWidth="1"/>
    <col min="7939" max="7939" width="19" style="1" customWidth="1"/>
    <col min="7940" max="7940" width="12.725" style="1" customWidth="1"/>
    <col min="7941" max="8189" width="9" style="1"/>
    <col min="8190" max="8190" width="28" style="1" customWidth="1"/>
    <col min="8191" max="8191" width="24.725" style="1" customWidth="1"/>
    <col min="8192" max="8193" width="21.3666666666667" style="1" customWidth="1"/>
    <col min="8194" max="8194" width="15.45" style="1" customWidth="1"/>
    <col min="8195" max="8195" width="19" style="1" customWidth="1"/>
    <col min="8196" max="8196" width="12.725" style="1" customWidth="1"/>
    <col min="8197" max="8445" width="9" style="1"/>
    <col min="8446" max="8446" width="28" style="1" customWidth="1"/>
    <col min="8447" max="8447" width="24.725" style="1" customWidth="1"/>
    <col min="8448" max="8449" width="21.3666666666667" style="1" customWidth="1"/>
    <col min="8450" max="8450" width="15.45" style="1" customWidth="1"/>
    <col min="8451" max="8451" width="19" style="1" customWidth="1"/>
    <col min="8452" max="8452" width="12.725" style="1" customWidth="1"/>
    <col min="8453" max="8701" width="9" style="1"/>
    <col min="8702" max="8702" width="28" style="1" customWidth="1"/>
    <col min="8703" max="8703" width="24.725" style="1" customWidth="1"/>
    <col min="8704" max="8705" width="21.3666666666667" style="1" customWidth="1"/>
    <col min="8706" max="8706" width="15.45" style="1" customWidth="1"/>
    <col min="8707" max="8707" width="19" style="1" customWidth="1"/>
    <col min="8708" max="8708" width="12.725" style="1" customWidth="1"/>
    <col min="8709" max="8957" width="9" style="1"/>
    <col min="8958" max="8958" width="28" style="1" customWidth="1"/>
    <col min="8959" max="8959" width="24.725" style="1" customWidth="1"/>
    <col min="8960" max="8961" width="21.3666666666667" style="1" customWidth="1"/>
    <col min="8962" max="8962" width="15.45" style="1" customWidth="1"/>
    <col min="8963" max="8963" width="19" style="1" customWidth="1"/>
    <col min="8964" max="8964" width="12.725" style="1" customWidth="1"/>
    <col min="8965" max="9213" width="9" style="1"/>
    <col min="9214" max="9214" width="28" style="1" customWidth="1"/>
    <col min="9215" max="9215" width="24.725" style="1" customWidth="1"/>
    <col min="9216" max="9217" width="21.3666666666667" style="1" customWidth="1"/>
    <col min="9218" max="9218" width="15.45" style="1" customWidth="1"/>
    <col min="9219" max="9219" width="19" style="1" customWidth="1"/>
    <col min="9220" max="9220" width="12.725" style="1" customWidth="1"/>
    <col min="9221" max="9469" width="9" style="1"/>
    <col min="9470" max="9470" width="28" style="1" customWidth="1"/>
    <col min="9471" max="9471" width="24.725" style="1" customWidth="1"/>
    <col min="9472" max="9473" width="21.3666666666667" style="1" customWidth="1"/>
    <col min="9474" max="9474" width="15.45" style="1" customWidth="1"/>
    <col min="9475" max="9475" width="19" style="1" customWidth="1"/>
    <col min="9476" max="9476" width="12.725" style="1" customWidth="1"/>
    <col min="9477" max="9725" width="9" style="1"/>
    <col min="9726" max="9726" width="28" style="1" customWidth="1"/>
    <col min="9727" max="9727" width="24.725" style="1" customWidth="1"/>
    <col min="9728" max="9729" width="21.3666666666667" style="1" customWidth="1"/>
    <col min="9730" max="9730" width="15.45" style="1" customWidth="1"/>
    <col min="9731" max="9731" width="19" style="1" customWidth="1"/>
    <col min="9732" max="9732" width="12.725" style="1" customWidth="1"/>
    <col min="9733" max="9981" width="9" style="1"/>
    <col min="9982" max="9982" width="28" style="1" customWidth="1"/>
    <col min="9983" max="9983" width="24.725" style="1" customWidth="1"/>
    <col min="9984" max="9985" width="21.3666666666667" style="1" customWidth="1"/>
    <col min="9986" max="9986" width="15.45" style="1" customWidth="1"/>
    <col min="9987" max="9987" width="19" style="1" customWidth="1"/>
    <col min="9988" max="9988" width="12.725" style="1" customWidth="1"/>
    <col min="9989" max="10237" width="9" style="1"/>
    <col min="10238" max="10238" width="28" style="1" customWidth="1"/>
    <col min="10239" max="10239" width="24.725" style="1" customWidth="1"/>
    <col min="10240" max="10241" width="21.3666666666667" style="1" customWidth="1"/>
    <col min="10242" max="10242" width="15.45" style="1" customWidth="1"/>
    <col min="10243" max="10243" width="19" style="1" customWidth="1"/>
    <col min="10244" max="10244" width="12.725" style="1" customWidth="1"/>
    <col min="10245" max="10493" width="9" style="1"/>
    <col min="10494" max="10494" width="28" style="1" customWidth="1"/>
    <col min="10495" max="10495" width="24.725" style="1" customWidth="1"/>
    <col min="10496" max="10497" width="21.3666666666667" style="1" customWidth="1"/>
    <col min="10498" max="10498" width="15.45" style="1" customWidth="1"/>
    <col min="10499" max="10499" width="19" style="1" customWidth="1"/>
    <col min="10500" max="10500" width="12.725" style="1" customWidth="1"/>
    <col min="10501" max="10749" width="9" style="1"/>
    <col min="10750" max="10750" width="28" style="1" customWidth="1"/>
    <col min="10751" max="10751" width="24.725" style="1" customWidth="1"/>
    <col min="10752" max="10753" width="21.3666666666667" style="1" customWidth="1"/>
    <col min="10754" max="10754" width="15.45" style="1" customWidth="1"/>
    <col min="10755" max="10755" width="19" style="1" customWidth="1"/>
    <col min="10756" max="10756" width="12.725" style="1" customWidth="1"/>
    <col min="10757" max="11005" width="9" style="1"/>
    <col min="11006" max="11006" width="28" style="1" customWidth="1"/>
    <col min="11007" max="11007" width="24.725" style="1" customWidth="1"/>
    <col min="11008" max="11009" width="21.3666666666667" style="1" customWidth="1"/>
    <col min="11010" max="11010" width="15.45" style="1" customWidth="1"/>
    <col min="11011" max="11011" width="19" style="1" customWidth="1"/>
    <col min="11012" max="11012" width="12.725" style="1" customWidth="1"/>
    <col min="11013" max="11261" width="9" style="1"/>
    <col min="11262" max="11262" width="28" style="1" customWidth="1"/>
    <col min="11263" max="11263" width="24.725" style="1" customWidth="1"/>
    <col min="11264" max="11265" width="21.3666666666667" style="1" customWidth="1"/>
    <col min="11266" max="11266" width="15.45" style="1" customWidth="1"/>
    <col min="11267" max="11267" width="19" style="1" customWidth="1"/>
    <col min="11268" max="11268" width="12.725" style="1" customWidth="1"/>
    <col min="11269" max="11517" width="9" style="1"/>
    <col min="11518" max="11518" width="28" style="1" customWidth="1"/>
    <col min="11519" max="11519" width="24.725" style="1" customWidth="1"/>
    <col min="11520" max="11521" width="21.3666666666667" style="1" customWidth="1"/>
    <col min="11522" max="11522" width="15.45" style="1" customWidth="1"/>
    <col min="11523" max="11523" width="19" style="1" customWidth="1"/>
    <col min="11524" max="11524" width="12.725" style="1" customWidth="1"/>
    <col min="11525" max="11773" width="9" style="1"/>
    <col min="11774" max="11774" width="28" style="1" customWidth="1"/>
    <col min="11775" max="11775" width="24.725" style="1" customWidth="1"/>
    <col min="11776" max="11777" width="21.3666666666667" style="1" customWidth="1"/>
    <col min="11778" max="11778" width="15.45" style="1" customWidth="1"/>
    <col min="11779" max="11779" width="19" style="1" customWidth="1"/>
    <col min="11780" max="11780" width="12.725" style="1" customWidth="1"/>
    <col min="11781" max="12029" width="9" style="1"/>
    <col min="12030" max="12030" width="28" style="1" customWidth="1"/>
    <col min="12031" max="12031" width="24.725" style="1" customWidth="1"/>
    <col min="12032" max="12033" width="21.3666666666667" style="1" customWidth="1"/>
    <col min="12034" max="12034" width="15.45" style="1" customWidth="1"/>
    <col min="12035" max="12035" width="19" style="1" customWidth="1"/>
    <col min="12036" max="12036" width="12.725" style="1" customWidth="1"/>
    <col min="12037" max="12285" width="9" style="1"/>
    <col min="12286" max="12286" width="28" style="1" customWidth="1"/>
    <col min="12287" max="12287" width="24.725" style="1" customWidth="1"/>
    <col min="12288" max="12289" width="21.3666666666667" style="1" customWidth="1"/>
    <col min="12290" max="12290" width="15.45" style="1" customWidth="1"/>
    <col min="12291" max="12291" width="19" style="1" customWidth="1"/>
    <col min="12292" max="12292" width="12.725" style="1" customWidth="1"/>
    <col min="12293" max="12541" width="9" style="1"/>
    <col min="12542" max="12542" width="28" style="1" customWidth="1"/>
    <col min="12543" max="12543" width="24.725" style="1" customWidth="1"/>
    <col min="12544" max="12545" width="21.3666666666667" style="1" customWidth="1"/>
    <col min="12546" max="12546" width="15.45" style="1" customWidth="1"/>
    <col min="12547" max="12547" width="19" style="1" customWidth="1"/>
    <col min="12548" max="12548" width="12.725" style="1" customWidth="1"/>
    <col min="12549" max="12797" width="9" style="1"/>
    <col min="12798" max="12798" width="28" style="1" customWidth="1"/>
    <col min="12799" max="12799" width="24.725" style="1" customWidth="1"/>
    <col min="12800" max="12801" width="21.3666666666667" style="1" customWidth="1"/>
    <col min="12802" max="12802" width="15.45" style="1" customWidth="1"/>
    <col min="12803" max="12803" width="19" style="1" customWidth="1"/>
    <col min="12804" max="12804" width="12.725" style="1" customWidth="1"/>
    <col min="12805" max="13053" width="9" style="1"/>
    <col min="13054" max="13054" width="28" style="1" customWidth="1"/>
    <col min="13055" max="13055" width="24.725" style="1" customWidth="1"/>
    <col min="13056" max="13057" width="21.3666666666667" style="1" customWidth="1"/>
    <col min="13058" max="13058" width="15.45" style="1" customWidth="1"/>
    <col min="13059" max="13059" width="19" style="1" customWidth="1"/>
    <col min="13060" max="13060" width="12.725" style="1" customWidth="1"/>
    <col min="13061" max="13309" width="9" style="1"/>
    <col min="13310" max="13310" width="28" style="1" customWidth="1"/>
    <col min="13311" max="13311" width="24.725" style="1" customWidth="1"/>
    <col min="13312" max="13313" width="21.3666666666667" style="1" customWidth="1"/>
    <col min="13314" max="13314" width="15.45" style="1" customWidth="1"/>
    <col min="13315" max="13315" width="19" style="1" customWidth="1"/>
    <col min="13316" max="13316" width="12.725" style="1" customWidth="1"/>
    <col min="13317" max="13565" width="9" style="1"/>
    <col min="13566" max="13566" width="28" style="1" customWidth="1"/>
    <col min="13567" max="13567" width="24.725" style="1" customWidth="1"/>
    <col min="13568" max="13569" width="21.3666666666667" style="1" customWidth="1"/>
    <col min="13570" max="13570" width="15.45" style="1" customWidth="1"/>
    <col min="13571" max="13571" width="19" style="1" customWidth="1"/>
    <col min="13572" max="13572" width="12.725" style="1" customWidth="1"/>
    <col min="13573" max="13821" width="9" style="1"/>
    <col min="13822" max="13822" width="28" style="1" customWidth="1"/>
    <col min="13823" max="13823" width="24.725" style="1" customWidth="1"/>
    <col min="13824" max="13825" width="21.3666666666667" style="1" customWidth="1"/>
    <col min="13826" max="13826" width="15.45" style="1" customWidth="1"/>
    <col min="13827" max="13827" width="19" style="1" customWidth="1"/>
    <col min="13828" max="13828" width="12.725" style="1" customWidth="1"/>
    <col min="13829" max="14077" width="9" style="1"/>
    <col min="14078" max="14078" width="28" style="1" customWidth="1"/>
    <col min="14079" max="14079" width="24.725" style="1" customWidth="1"/>
    <col min="14080" max="14081" width="21.3666666666667" style="1" customWidth="1"/>
    <col min="14082" max="14082" width="15.45" style="1" customWidth="1"/>
    <col min="14083" max="14083" width="19" style="1" customWidth="1"/>
    <col min="14084" max="14084" width="12.725" style="1" customWidth="1"/>
    <col min="14085" max="14333" width="9" style="1"/>
    <col min="14334" max="14334" width="28" style="1" customWidth="1"/>
    <col min="14335" max="14335" width="24.725" style="1" customWidth="1"/>
    <col min="14336" max="14337" width="21.3666666666667" style="1" customWidth="1"/>
    <col min="14338" max="14338" width="15.45" style="1" customWidth="1"/>
    <col min="14339" max="14339" width="19" style="1" customWidth="1"/>
    <col min="14340" max="14340" width="12.725" style="1" customWidth="1"/>
    <col min="14341" max="14589" width="9" style="1"/>
    <col min="14590" max="14590" width="28" style="1" customWidth="1"/>
    <col min="14591" max="14591" width="24.725" style="1" customWidth="1"/>
    <col min="14592" max="14593" width="21.3666666666667" style="1" customWidth="1"/>
    <col min="14594" max="14594" width="15.45" style="1" customWidth="1"/>
    <col min="14595" max="14595" width="19" style="1" customWidth="1"/>
    <col min="14596" max="14596" width="12.725" style="1" customWidth="1"/>
    <col min="14597" max="14845" width="9" style="1"/>
    <col min="14846" max="14846" width="28" style="1" customWidth="1"/>
    <col min="14847" max="14847" width="24.725" style="1" customWidth="1"/>
    <col min="14848" max="14849" width="21.3666666666667" style="1" customWidth="1"/>
    <col min="14850" max="14850" width="15.45" style="1" customWidth="1"/>
    <col min="14851" max="14851" width="19" style="1" customWidth="1"/>
    <col min="14852" max="14852" width="12.725" style="1" customWidth="1"/>
    <col min="14853" max="15101" width="9" style="1"/>
    <col min="15102" max="15102" width="28" style="1" customWidth="1"/>
    <col min="15103" max="15103" width="24.725" style="1" customWidth="1"/>
    <col min="15104" max="15105" width="21.3666666666667" style="1" customWidth="1"/>
    <col min="15106" max="15106" width="15.45" style="1" customWidth="1"/>
    <col min="15107" max="15107" width="19" style="1" customWidth="1"/>
    <col min="15108" max="15108" width="12.725" style="1" customWidth="1"/>
    <col min="15109" max="15357" width="9" style="1"/>
    <col min="15358" max="15358" width="28" style="1" customWidth="1"/>
    <col min="15359" max="15359" width="24.725" style="1" customWidth="1"/>
    <col min="15360" max="15361" width="21.3666666666667" style="1" customWidth="1"/>
    <col min="15362" max="15362" width="15.45" style="1" customWidth="1"/>
    <col min="15363" max="15363" width="19" style="1" customWidth="1"/>
    <col min="15364" max="15364" width="12.725" style="1" customWidth="1"/>
    <col min="15365" max="15613" width="9" style="1"/>
    <col min="15614" max="15614" width="28" style="1" customWidth="1"/>
    <col min="15615" max="15615" width="24.725" style="1" customWidth="1"/>
    <col min="15616" max="15617" width="21.3666666666667" style="1" customWidth="1"/>
    <col min="15618" max="15618" width="15.45" style="1" customWidth="1"/>
    <col min="15619" max="15619" width="19" style="1" customWidth="1"/>
    <col min="15620" max="15620" width="12.725" style="1" customWidth="1"/>
    <col min="15621" max="15869" width="9" style="1"/>
    <col min="15870" max="15870" width="28" style="1" customWidth="1"/>
    <col min="15871" max="15871" width="24.725" style="1" customWidth="1"/>
    <col min="15872" max="15873" width="21.3666666666667" style="1" customWidth="1"/>
    <col min="15874" max="15874" width="15.45" style="1" customWidth="1"/>
    <col min="15875" max="15875" width="19" style="1" customWidth="1"/>
    <col min="15876" max="15876" width="12.725" style="1" customWidth="1"/>
    <col min="15877" max="16125" width="9" style="1"/>
    <col min="16126" max="16126" width="28" style="1" customWidth="1"/>
    <col min="16127" max="16127" width="24.725" style="1" customWidth="1"/>
    <col min="16128" max="16129" width="21.3666666666667" style="1" customWidth="1"/>
    <col min="16130" max="16130" width="15.45" style="1" customWidth="1"/>
    <col min="16131" max="16131" width="19" style="1" customWidth="1"/>
    <col min="16132" max="16132" width="12.725" style="1" customWidth="1"/>
    <col min="16133" max="16384" width="9" style="1"/>
  </cols>
  <sheetData>
    <row r="1" ht="31.2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60" customHeight="1" spans="1:10">
      <c r="A2" s="4" t="s">
        <v>1</v>
      </c>
      <c r="B2" s="4" t="s">
        <v>2</v>
      </c>
      <c r="C2" s="5" t="s">
        <v>3</v>
      </c>
      <c r="D2" s="6" t="s">
        <v>4</v>
      </c>
      <c r="E2" s="6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27" t="s">
        <v>10</v>
      </c>
    </row>
    <row r="3" ht="19.95" customHeight="1" spans="1:10">
      <c r="A3" s="7">
        <v>1</v>
      </c>
      <c r="B3" s="4" t="s">
        <v>11</v>
      </c>
      <c r="C3" s="4" t="s">
        <v>12</v>
      </c>
      <c r="D3" s="8" t="s">
        <v>13</v>
      </c>
      <c r="E3" s="9">
        <v>1242360</v>
      </c>
      <c r="F3" s="9">
        <v>1242360</v>
      </c>
      <c r="G3" s="10">
        <v>1075697.19</v>
      </c>
      <c r="H3" s="11">
        <f>F3-G3</f>
        <v>166662.81</v>
      </c>
      <c r="I3" s="28">
        <f>H3/F3</f>
        <v>0.134150173862649</v>
      </c>
      <c r="J3" s="10">
        <f>G3*20/100</f>
        <v>215139.438</v>
      </c>
    </row>
    <row r="4" ht="57" customHeight="1" spans="1:10">
      <c r="A4" s="12"/>
      <c r="B4" s="13"/>
      <c r="C4" s="13"/>
      <c r="D4" s="14"/>
      <c r="E4" s="15"/>
      <c r="F4" s="15"/>
      <c r="G4" s="16"/>
      <c r="H4" s="17"/>
      <c r="I4" s="29"/>
      <c r="J4" s="16"/>
    </row>
    <row r="5" ht="19.95" customHeight="1" spans="1:10">
      <c r="A5" s="7">
        <v>2</v>
      </c>
      <c r="B5" s="4" t="s">
        <v>14</v>
      </c>
      <c r="C5" s="4" t="s">
        <v>15</v>
      </c>
      <c r="D5" s="8" t="s">
        <v>16</v>
      </c>
      <c r="E5" s="10">
        <v>1445470</v>
      </c>
      <c r="F5" s="10">
        <v>1445470</v>
      </c>
      <c r="G5" s="10">
        <v>1423384.75</v>
      </c>
      <c r="H5" s="11">
        <f>F5-G5</f>
        <v>22085.25</v>
      </c>
      <c r="I5" s="28">
        <f>H5/F5</f>
        <v>0.0152789404138446</v>
      </c>
      <c r="J5" s="10">
        <v>250000</v>
      </c>
    </row>
    <row r="6" ht="59" customHeight="1" spans="1:10">
      <c r="A6" s="12"/>
      <c r="B6" s="13"/>
      <c r="C6" s="13"/>
      <c r="D6" s="14"/>
      <c r="E6" s="16"/>
      <c r="F6" s="16"/>
      <c r="G6" s="16"/>
      <c r="H6" s="17"/>
      <c r="I6" s="29"/>
      <c r="J6" s="16"/>
    </row>
    <row r="7" ht="19.95" customHeight="1" spans="1:10">
      <c r="A7" s="7">
        <v>3</v>
      </c>
      <c r="B7" s="18" t="s">
        <v>17</v>
      </c>
      <c r="C7" s="18" t="s">
        <v>18</v>
      </c>
      <c r="D7" s="8" t="s">
        <v>19</v>
      </c>
      <c r="E7" s="19">
        <v>1654294.53</v>
      </c>
      <c r="F7" s="19">
        <v>1646484.42</v>
      </c>
      <c r="G7" s="20">
        <v>1462617.65</v>
      </c>
      <c r="H7" s="11">
        <f>F7-G7</f>
        <v>183866.77</v>
      </c>
      <c r="I7" s="28">
        <f>H7/F7</f>
        <v>0.111672341242075</v>
      </c>
      <c r="J7" s="10">
        <v>250000</v>
      </c>
    </row>
    <row r="8" ht="74" customHeight="1" spans="1:10">
      <c r="A8" s="12"/>
      <c r="B8" s="21"/>
      <c r="C8" s="21"/>
      <c r="D8" s="14"/>
      <c r="E8" s="22"/>
      <c r="F8" s="22"/>
      <c r="G8" s="23"/>
      <c r="H8" s="17"/>
      <c r="I8" s="29"/>
      <c r="J8" s="16"/>
    </row>
    <row r="9" ht="19.95" customHeight="1" spans="1:10">
      <c r="A9" s="7">
        <v>4</v>
      </c>
      <c r="B9" s="18" t="s">
        <v>20</v>
      </c>
      <c r="C9" s="18" t="s">
        <v>21</v>
      </c>
      <c r="D9" s="8" t="s">
        <v>22</v>
      </c>
      <c r="E9" s="19">
        <v>1273040.27</v>
      </c>
      <c r="F9" s="19">
        <v>1302651.52</v>
      </c>
      <c r="G9" s="20">
        <v>1161374.55</v>
      </c>
      <c r="H9" s="11">
        <f t="shared" ref="H9:H13" si="0">F9-G9</f>
        <v>141276.97</v>
      </c>
      <c r="I9" s="28">
        <f>H9/F9</f>
        <v>0.108453387441639</v>
      </c>
      <c r="J9" s="10">
        <f>G9*20/100</f>
        <v>232274.91</v>
      </c>
    </row>
    <row r="10" ht="111" customHeight="1" spans="1:10">
      <c r="A10" s="12"/>
      <c r="B10" s="21"/>
      <c r="C10" s="21"/>
      <c r="D10" s="14"/>
      <c r="E10" s="22"/>
      <c r="F10" s="22"/>
      <c r="G10" s="23"/>
      <c r="H10" s="17"/>
      <c r="I10" s="29"/>
      <c r="J10" s="16"/>
    </row>
    <row r="11" ht="43" customHeight="1" spans="1:10">
      <c r="A11" s="7">
        <v>5</v>
      </c>
      <c r="B11" s="4" t="s">
        <v>23</v>
      </c>
      <c r="C11" s="18" t="s">
        <v>24</v>
      </c>
      <c r="D11" s="8" t="s">
        <v>25</v>
      </c>
      <c r="E11" s="10">
        <v>1277156.89</v>
      </c>
      <c r="F11" s="10">
        <v>1374731.16</v>
      </c>
      <c r="G11" s="10">
        <v>1014377.1</v>
      </c>
      <c r="H11" s="11">
        <f t="shared" si="0"/>
        <v>360354.06</v>
      </c>
      <c r="I11" s="28">
        <f>H11/F11</f>
        <v>0.26212693105756</v>
      </c>
      <c r="J11" s="10">
        <f>G11*20/100</f>
        <v>202875.42</v>
      </c>
    </row>
    <row r="12" ht="70" customHeight="1" spans="1:10">
      <c r="A12" s="12"/>
      <c r="B12" s="13"/>
      <c r="C12" s="21"/>
      <c r="D12" s="14"/>
      <c r="E12" s="16"/>
      <c r="F12" s="16"/>
      <c r="G12" s="16"/>
      <c r="H12" s="17"/>
      <c r="I12" s="29"/>
      <c r="J12" s="16"/>
    </row>
    <row r="13" ht="69" customHeight="1" spans="1:10">
      <c r="A13" s="7">
        <v>6</v>
      </c>
      <c r="B13" s="4" t="s">
        <v>26</v>
      </c>
      <c r="C13" s="4" t="s">
        <v>27</v>
      </c>
      <c r="D13" s="8" t="s">
        <v>28</v>
      </c>
      <c r="E13" s="10">
        <v>1315790.12</v>
      </c>
      <c r="F13" s="10">
        <v>1315790.12</v>
      </c>
      <c r="G13" s="10">
        <v>1252857.47</v>
      </c>
      <c r="H13" s="11">
        <f t="shared" si="0"/>
        <v>62932.6500000001</v>
      </c>
      <c r="I13" s="28">
        <f>H13/F13</f>
        <v>0.0478287905064982</v>
      </c>
      <c r="J13" s="10">
        <v>250000</v>
      </c>
    </row>
    <row r="14" ht="69" customHeight="1" spans="1:10">
      <c r="A14" s="12"/>
      <c r="B14" s="13"/>
      <c r="C14" s="13"/>
      <c r="D14" s="14"/>
      <c r="E14" s="16"/>
      <c r="F14" s="16"/>
      <c r="G14" s="16"/>
      <c r="H14" s="17"/>
      <c r="I14" s="29"/>
      <c r="J14" s="16"/>
    </row>
    <row r="15" ht="60" customHeight="1" spans="1:10">
      <c r="A15" s="7">
        <v>7</v>
      </c>
      <c r="B15" s="4" t="s">
        <v>29</v>
      </c>
      <c r="C15" s="4" t="s">
        <v>30</v>
      </c>
      <c r="D15" s="8" t="s">
        <v>31</v>
      </c>
      <c r="E15" s="10">
        <v>1642834.99</v>
      </c>
      <c r="F15" s="10">
        <v>1635200.38</v>
      </c>
      <c r="G15" s="10">
        <v>1349860.62</v>
      </c>
      <c r="H15" s="11">
        <f>F15-G15</f>
        <v>285339.76</v>
      </c>
      <c r="I15" s="28">
        <f>H15/F15</f>
        <v>0.174498344967361</v>
      </c>
      <c r="J15" s="10">
        <v>250000</v>
      </c>
    </row>
    <row r="16" ht="60" customHeight="1" spans="1:10">
      <c r="A16" s="12"/>
      <c r="B16" s="13"/>
      <c r="C16" s="13"/>
      <c r="D16" s="14"/>
      <c r="E16" s="16"/>
      <c r="F16" s="16"/>
      <c r="G16" s="16"/>
      <c r="H16" s="17"/>
      <c r="I16" s="29"/>
      <c r="J16" s="16"/>
    </row>
    <row r="17" ht="30" customHeight="1" spans="1:10">
      <c r="A17" s="24" t="s">
        <v>32</v>
      </c>
      <c r="B17" s="25"/>
      <c r="C17" s="25"/>
      <c r="D17" s="26"/>
      <c r="E17" s="26">
        <f>SUM(E3:E15)</f>
        <v>9850946.8</v>
      </c>
      <c r="F17" s="26">
        <f t="shared" ref="F17:I17" si="1">SUM(F3:F15)</f>
        <v>9962687.6</v>
      </c>
      <c r="G17" s="26">
        <f t="shared" si="1"/>
        <v>8740169.33</v>
      </c>
      <c r="H17" s="26">
        <f t="shared" si="1"/>
        <v>1222518.27</v>
      </c>
      <c r="I17" s="26"/>
      <c r="J17" s="26">
        <f>SUM(J3:J16)</f>
        <v>1650289.768</v>
      </c>
    </row>
  </sheetData>
  <mergeCells count="72">
    <mergeCell ref="A1:J1"/>
    <mergeCell ref="A17:B17"/>
    <mergeCell ref="A3:A4"/>
    <mergeCell ref="A5:A6"/>
    <mergeCell ref="A7:A8"/>
    <mergeCell ref="A9:A10"/>
    <mergeCell ref="A11:A12"/>
    <mergeCell ref="A13:A14"/>
    <mergeCell ref="A15:A16"/>
    <mergeCell ref="B3:B4"/>
    <mergeCell ref="B5:B6"/>
    <mergeCell ref="B7:B8"/>
    <mergeCell ref="B9:B10"/>
    <mergeCell ref="B11:B12"/>
    <mergeCell ref="B13:B14"/>
    <mergeCell ref="B15:B16"/>
    <mergeCell ref="C3:C4"/>
    <mergeCell ref="C5:C6"/>
    <mergeCell ref="C7:C8"/>
    <mergeCell ref="C9:C10"/>
    <mergeCell ref="C11:C12"/>
    <mergeCell ref="C13:C14"/>
    <mergeCell ref="C15:C16"/>
    <mergeCell ref="D3:D4"/>
    <mergeCell ref="D5:D6"/>
    <mergeCell ref="D7:D8"/>
    <mergeCell ref="D9:D10"/>
    <mergeCell ref="D11:D12"/>
    <mergeCell ref="D13:D14"/>
    <mergeCell ref="D15:D16"/>
    <mergeCell ref="E3:E4"/>
    <mergeCell ref="E5:E6"/>
    <mergeCell ref="E7:E8"/>
    <mergeCell ref="E9:E10"/>
    <mergeCell ref="E11:E12"/>
    <mergeCell ref="E13:E14"/>
    <mergeCell ref="E15:E16"/>
    <mergeCell ref="F3:F4"/>
    <mergeCell ref="F5:F6"/>
    <mergeCell ref="F7:F8"/>
    <mergeCell ref="F9:F10"/>
    <mergeCell ref="F11:F12"/>
    <mergeCell ref="F13:F14"/>
    <mergeCell ref="F15:F16"/>
    <mergeCell ref="G3:G4"/>
    <mergeCell ref="G5:G6"/>
    <mergeCell ref="G7:G8"/>
    <mergeCell ref="G9:G10"/>
    <mergeCell ref="G11:G12"/>
    <mergeCell ref="G13:G14"/>
    <mergeCell ref="G15:G16"/>
    <mergeCell ref="H3:H4"/>
    <mergeCell ref="H5:H6"/>
    <mergeCell ref="H7:H8"/>
    <mergeCell ref="H9:H10"/>
    <mergeCell ref="H11:H12"/>
    <mergeCell ref="H13:H14"/>
    <mergeCell ref="H15:H16"/>
    <mergeCell ref="I3:I4"/>
    <mergeCell ref="I5:I6"/>
    <mergeCell ref="I7:I8"/>
    <mergeCell ref="I9:I10"/>
    <mergeCell ref="I11:I12"/>
    <mergeCell ref="I13:I14"/>
    <mergeCell ref="I15:I16"/>
    <mergeCell ref="J3:J4"/>
    <mergeCell ref="J5:J6"/>
    <mergeCell ref="J7:J8"/>
    <mergeCell ref="J9:J10"/>
    <mergeCell ref="J11:J12"/>
    <mergeCell ref="J13:J14"/>
    <mergeCell ref="J15:J16"/>
  </mergeCells>
  <printOptions horizontalCentered="1"/>
  <pageMargins left="0.338194444444444" right="0.200694444444444" top="0.751388888888889" bottom="0.401388888888889" header="0.298611111111111" footer="0.298611111111111"/>
  <pageSetup paperSize="9" scale="9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小李飞刀</cp:lastModifiedBy>
  <dcterms:created xsi:type="dcterms:W3CDTF">2024-03-19T10:50:00Z</dcterms:created>
  <cp:lastPrinted>2024-04-15T11:14:00Z</cp:lastPrinted>
  <dcterms:modified xsi:type="dcterms:W3CDTF">2024-07-10T02:24:37Z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011096FC2B3543478890AF58FC8844C1_13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