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一批发放35" sheetId="1" r:id="rId1"/>
  </sheets>
  <definedNames>
    <definedName name="_xlnm._FilterDatabase" localSheetId="0" hidden="1">第一批发放35!$A$2:$V$37</definedName>
    <definedName name="_xlnm.Print_Titles" localSheetId="0">第一批发放35!$1:$2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<sst xmlns="http://schemas.openxmlformats.org/spreadsheetml/2006/main" count="397" uniqueCount="195">
  <si>
    <t>关于申报2026年防返贫致贫救助资金救助明细表（第一批发放）</t>
  </si>
  <si>
    <t>序号</t>
  </si>
  <si>
    <t>乡镇</t>
  </si>
  <si>
    <t>行政村</t>
  </si>
  <si>
    <t>户主姓名</t>
  </si>
  <si>
    <t>身份证号</t>
  </si>
  <si>
    <t>住院人姓名</t>
  </si>
  <si>
    <t>身份证号码</t>
  </si>
  <si>
    <t>家庭人口</t>
  </si>
  <si>
    <t>户类型（脱贫户、脱贫不稳定户、边缘易致贫户、突发严重困难户、一般农户等）</t>
  </si>
  <si>
    <t>脱贫年度</t>
  </si>
  <si>
    <t>开户行</t>
  </si>
  <si>
    <t>卡号</t>
  </si>
  <si>
    <t>电话</t>
  </si>
  <si>
    <t>本年度住院医疗总费用</t>
  </si>
  <si>
    <t>报销后个人支付部分</t>
  </si>
  <si>
    <t>医疗救助后个人支付</t>
  </si>
  <si>
    <t>本年度门诊医疗总费用</t>
  </si>
  <si>
    <t>2025年年个人支付总金额</t>
  </si>
  <si>
    <t>报销70%</t>
  </si>
  <si>
    <t>备注</t>
  </si>
  <si>
    <t>光华镇</t>
  </si>
  <si>
    <t>秦王山村</t>
  </si>
  <si>
    <t>郝进才</t>
  </si>
  <si>
    <t>14263119********1X</t>
  </si>
  <si>
    <t>师吉平</t>
  </si>
  <si>
    <t>14263119********64</t>
  </si>
  <si>
    <t>脱贫户</t>
  </si>
  <si>
    <t>2017年底</t>
  </si>
  <si>
    <t>山西省农村信用社联合社</t>
  </si>
  <si>
    <t>6230516033********2</t>
  </si>
  <si>
    <t>135******36</t>
  </si>
  <si>
    <t>李文明</t>
  </si>
  <si>
    <t>14263119********34</t>
  </si>
  <si>
    <t>栗月萍</t>
  </si>
  <si>
    <t>14263119********25</t>
  </si>
  <si>
    <t>突发严重困难户</t>
  </si>
  <si>
    <t>2018年底</t>
  </si>
  <si>
    <t>6230516033********9</t>
  </si>
  <si>
    <t>137******91</t>
  </si>
  <si>
    <t>刘大庆</t>
  </si>
  <si>
    <t>14263119********18</t>
  </si>
  <si>
    <t>岳小丽</t>
  </si>
  <si>
    <t>14102919********21</t>
  </si>
  <si>
    <t>一般农户</t>
  </si>
  <si>
    <t>6230516033********3</t>
  </si>
  <si>
    <t>135******12</t>
  </si>
  <si>
    <t>凤凰岭村</t>
  </si>
  <si>
    <t>刘保林</t>
  </si>
  <si>
    <t>14102919********18</t>
  </si>
  <si>
    <t>2015年底</t>
  </si>
  <si>
    <t>6230516033********0</t>
  </si>
  <si>
    <t>138******17</t>
  </si>
  <si>
    <t>豁都裕村</t>
  </si>
  <si>
    <t>郭顺德</t>
  </si>
  <si>
    <t>6230516033********6</t>
  </si>
  <si>
    <t>155******18</t>
  </si>
  <si>
    <t>郭辉</t>
  </si>
  <si>
    <t>14263119********52</t>
  </si>
  <si>
    <t>6230516033********7</t>
  </si>
  <si>
    <t>137******33</t>
  </si>
  <si>
    <t>柴汾村</t>
  </si>
  <si>
    <t>刘银才</t>
  </si>
  <si>
    <t>14263119********39</t>
  </si>
  <si>
    <t>刘佳峰</t>
  </si>
  <si>
    <t>14102920********33</t>
  </si>
  <si>
    <t>6230516033********8</t>
  </si>
  <si>
    <t>137******85</t>
  </si>
  <si>
    <t>西交口乡</t>
  </si>
  <si>
    <t>仁义湾村</t>
  </si>
  <si>
    <t>王安加</t>
  </si>
  <si>
    <t>14263119********14</t>
  </si>
  <si>
    <t>王涛</t>
  </si>
  <si>
    <t>14102920********71</t>
  </si>
  <si>
    <t>135******62</t>
  </si>
  <si>
    <t>王志宏</t>
  </si>
  <si>
    <t>14263119********53</t>
  </si>
  <si>
    <t>6230516033********1</t>
  </si>
  <si>
    <t>177******27</t>
  </si>
  <si>
    <t>乔改堂</t>
  </si>
  <si>
    <t>14263119********38</t>
  </si>
  <si>
    <t>152******93</t>
  </si>
  <si>
    <t>支家庄村</t>
  </si>
  <si>
    <t>李兆瑞</t>
  </si>
  <si>
    <t>王苏朵</t>
  </si>
  <si>
    <t>14263119********20</t>
  </si>
  <si>
    <t>134******46</t>
  </si>
  <si>
    <t>左李珍</t>
  </si>
  <si>
    <t>14263119********10</t>
  </si>
  <si>
    <t>138******71</t>
  </si>
  <si>
    <t>黄华村</t>
  </si>
  <si>
    <t>尉伟龙</t>
  </si>
  <si>
    <t>14263119********59</t>
  </si>
  <si>
    <t>尉帮杰</t>
  </si>
  <si>
    <t>14263119********98</t>
  </si>
  <si>
    <t>139******87</t>
  </si>
  <si>
    <t>台头镇</t>
  </si>
  <si>
    <t>神角村</t>
  </si>
  <si>
    <t>杨海堂</t>
  </si>
  <si>
    <t>14263119********36</t>
  </si>
  <si>
    <t>李春梅</t>
  </si>
  <si>
    <t>14263119********26</t>
  </si>
  <si>
    <t>136******48</t>
  </si>
  <si>
    <t>张国扣</t>
  </si>
  <si>
    <t>14263119********31</t>
  </si>
  <si>
    <t>159******49</t>
  </si>
  <si>
    <t>东庄村</t>
  </si>
  <si>
    <t>陈根娃</t>
  </si>
  <si>
    <t>14263119********19</t>
  </si>
  <si>
    <t>李桂香</t>
  </si>
  <si>
    <t>14263119********24</t>
  </si>
  <si>
    <t>6230516033********4</t>
  </si>
  <si>
    <t>188******27</t>
  </si>
  <si>
    <t>嘉和村</t>
  </si>
  <si>
    <t>陈金才</t>
  </si>
  <si>
    <t>152******54</t>
  </si>
  <si>
    <t>尉庄乡</t>
  </si>
  <si>
    <t>仁义村</t>
  </si>
  <si>
    <t>杜术鹏</t>
  </si>
  <si>
    <t>14102919********12</t>
  </si>
  <si>
    <t>许秋云</t>
  </si>
  <si>
    <t>14263119********23</t>
  </si>
  <si>
    <t>134******28</t>
  </si>
  <si>
    <t>加金平</t>
  </si>
  <si>
    <t>14263119********30</t>
  </si>
  <si>
    <t>张桂英</t>
  </si>
  <si>
    <t>137******50</t>
  </si>
  <si>
    <t>张安平</t>
  </si>
  <si>
    <t>14263119********13</t>
  </si>
  <si>
    <t>138******59</t>
  </si>
  <si>
    <t>张振宇</t>
  </si>
  <si>
    <t>14102920********37</t>
  </si>
  <si>
    <t>6230516033********5</t>
  </si>
  <si>
    <t>139******27</t>
  </si>
  <si>
    <t>庄原村</t>
  </si>
  <si>
    <t>孙根祥</t>
  </si>
  <si>
    <t>常秀青</t>
  </si>
  <si>
    <t>182******22</t>
  </si>
  <si>
    <t>王凯</t>
  </si>
  <si>
    <t>14263119********15</t>
  </si>
  <si>
    <t>王鸿刚</t>
  </si>
  <si>
    <t>14102920********35</t>
  </si>
  <si>
    <t>159******83</t>
  </si>
  <si>
    <t>李满富</t>
  </si>
  <si>
    <t>14263119********17</t>
  </si>
  <si>
    <t>董兰芳</t>
  </si>
  <si>
    <t>153******66</t>
  </si>
  <si>
    <t>尉庄村</t>
  </si>
  <si>
    <t>曹秀龙</t>
  </si>
  <si>
    <t>134******50</t>
  </si>
  <si>
    <t>李宗德</t>
  </si>
  <si>
    <t>14263119********11</t>
  </si>
  <si>
    <t>冯玉平</t>
  </si>
  <si>
    <t>14263119********4X</t>
  </si>
  <si>
    <t>139******19</t>
  </si>
  <si>
    <t>新山水</t>
  </si>
  <si>
    <t>冯文红</t>
  </si>
  <si>
    <t>14102919********30</t>
  </si>
  <si>
    <t>166******56</t>
  </si>
  <si>
    <t>堡子村</t>
  </si>
  <si>
    <t>闫小祥</t>
  </si>
  <si>
    <t>134******92</t>
  </si>
  <si>
    <t>枣岭乡</t>
  </si>
  <si>
    <t>大坪村</t>
  </si>
  <si>
    <t>白宁宁</t>
  </si>
  <si>
    <t>14263120********19</t>
  </si>
  <si>
    <t>185******02</t>
  </si>
  <si>
    <t>刘彦斌</t>
  </si>
  <si>
    <t>闫彩霞</t>
  </si>
  <si>
    <t>14263119********27</t>
  </si>
  <si>
    <t>185******12</t>
  </si>
  <si>
    <t>吉庄村</t>
  </si>
  <si>
    <t>师文江</t>
  </si>
  <si>
    <t>14263119********33</t>
  </si>
  <si>
    <t>武啥娥</t>
  </si>
  <si>
    <t>14263119********47</t>
  </si>
  <si>
    <t>156******50</t>
  </si>
  <si>
    <t>岭上村</t>
  </si>
  <si>
    <t>景张海</t>
  </si>
  <si>
    <t>157******44</t>
  </si>
  <si>
    <t>桃子院村</t>
  </si>
  <si>
    <t>董德朱</t>
  </si>
  <si>
    <t>14263119********32</t>
  </si>
  <si>
    <t>杨赛子</t>
  </si>
  <si>
    <t>14263119********48</t>
  </si>
  <si>
    <t>184******28</t>
  </si>
  <si>
    <t>桥南湾村</t>
  </si>
  <si>
    <t>米杰子</t>
  </si>
  <si>
    <t>胡苏梅</t>
  </si>
  <si>
    <t>14263119********43</t>
  </si>
  <si>
    <t>132******66</t>
  </si>
  <si>
    <t>桥头村</t>
  </si>
  <si>
    <t>闫永泽</t>
  </si>
  <si>
    <t>加迎芳</t>
  </si>
  <si>
    <t>158******45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</si>
</sst>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宋体"/>
      <charset val="134"/>
    </font>
    <font>
      <sz val="18"/>
      <name val="宋体"/>
      <charset val="134"/>
      <scheme val="major"/>
    </font>
    <font>
      <b/>
      <sz val="36"/>
      <name val="宋体"/>
      <charset val="134"/>
    </font>
    <font>
      <b/>
      <sz val="20"/>
      <name val="仿宋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8"/>
  <sheetViews>
    <sheetView tabSelected="1" zoomScale="50" zoomScaleNormal="50" workbookViewId="0">
      <pane xSplit="8" ySplit="5" topLeftCell="I6" activePane="bottomRight" state="frozen"/>
      <selection/>
      <selection pane="topRight"/>
      <selection pane="bottomLeft"/>
      <selection pane="bottomRight" activeCell="AA5" sqref="AA5"/>
    </sheetView>
  </sheetViews>
  <sheetFormatPr defaultColWidth="8.66666666666667" defaultRowHeight="15.75"/>
  <cols>
    <col min="1" max="1" width="7.91666666666667" customWidth="1"/>
    <col min="2" max="3" width="14.25" customWidth="1"/>
    <col min="4" max="4" width="10.9166666666667" customWidth="1"/>
    <col min="5" max="5" width="31" customWidth="1"/>
    <col min="6" max="6" width="10.9166666666667" customWidth="1"/>
    <col min="7" max="7" width="31" customWidth="1"/>
    <col min="8" max="8" width="7.91666666666667" customWidth="1"/>
    <col min="9" max="9" width="24.25" customWidth="1"/>
    <col min="10" max="10" width="7.91666666666667" customWidth="1"/>
    <col min="11" max="11" width="21.9166666666667" customWidth="1"/>
    <col min="12" max="12" width="32.6666666666667" customWidth="1"/>
    <col min="13" max="13" width="19.25" customWidth="1"/>
    <col min="14" max="17" width="15.8333333333333" customWidth="1"/>
    <col min="18" max="19" width="14.1666666666667" customWidth="1"/>
    <col min="20" max="20" width="15.8333333333333" customWidth="1"/>
    <col min="21" max="21" width="14.1666666666667" customWidth="1"/>
    <col min="22" max="22" width="7.91666666666667" customWidth="1"/>
  </cols>
  <sheetData>
    <row r="1" ht="63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1" customFormat="1" ht="153" spans="1:22">
      <c r="A2" s="5" t="s">
        <v>1</v>
      </c>
      <c r="B2" s="5" t="s">
        <v>2</v>
      </c>
      <c r="C2" s="5" t="s">
        <v>3</v>
      </c>
      <c r="D2" s="5" t="s">
        <v>4</v>
      </c>
      <c r="E2" s="7" t="s">
        <v>5</v>
      </c>
      <c r="F2" s="7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15</v>
      </c>
      <c r="S2" s="5" t="s">
        <v>16</v>
      </c>
      <c r="T2" s="5" t="s">
        <v>18</v>
      </c>
      <c r="U2" s="5" t="s">
        <v>19</v>
      </c>
      <c r="V2" s="5" t="s">
        <v>20</v>
      </c>
    </row>
    <row r="3" s="2" customFormat="1" ht="67.5" spans="1:22">
      <c r="A3" s="6">
        <v>1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>
        <v>3</v>
      </c>
      <c r="I3" s="6" t="s">
        <v>27</v>
      </c>
      <c r="J3" s="9" t="s">
        <v>28</v>
      </c>
      <c r="K3" s="10" t="s">
        <v>29</v>
      </c>
      <c r="L3" s="6" t="s">
        <v>30</v>
      </c>
      <c r="M3" s="6" t="s">
        <v>31</v>
      </c>
      <c r="N3" s="6">
        <v>290965.48</v>
      </c>
      <c r="O3" s="6">
        <v>106452.64</v>
      </c>
      <c r="P3" s="6">
        <v>106452.64</v>
      </c>
      <c r="Q3" s="6">
        <v>6179.52</v>
      </c>
      <c r="R3" s="6">
        <v>4138.27</v>
      </c>
      <c r="S3" s="6">
        <v>4138.27</v>
      </c>
      <c r="T3" s="6">
        <f t="shared" ref="T3:T9" si="0">P3+S3</f>
        <v>110590.91</v>
      </c>
      <c r="U3" s="8">
        <v>60000</v>
      </c>
      <c r="V3" s="6"/>
    </row>
    <row r="4" s="2" customFormat="1" ht="67.5" spans="1:22">
      <c r="A4" s="6">
        <v>2</v>
      </c>
      <c r="B4" s="6" t="s">
        <v>21</v>
      </c>
      <c r="C4" s="6" t="s">
        <v>22</v>
      </c>
      <c r="D4" s="6" t="s">
        <v>32</v>
      </c>
      <c r="E4" s="6" t="s">
        <v>33</v>
      </c>
      <c r="F4" s="6" t="s">
        <v>34</v>
      </c>
      <c r="G4" s="6" t="s">
        <v>35</v>
      </c>
      <c r="H4" s="6">
        <v>4</v>
      </c>
      <c r="I4" s="6" t="s">
        <v>36</v>
      </c>
      <c r="J4" s="9" t="s">
        <v>37</v>
      </c>
      <c r="K4" s="10" t="s">
        <v>29</v>
      </c>
      <c r="L4" s="6" t="s">
        <v>38</v>
      </c>
      <c r="M4" s="6" t="s">
        <v>39</v>
      </c>
      <c r="N4" s="6">
        <v>0</v>
      </c>
      <c r="O4" s="6">
        <v>0</v>
      </c>
      <c r="P4" s="6">
        <v>0</v>
      </c>
      <c r="Q4" s="11">
        <v>83852.21</v>
      </c>
      <c r="R4" s="11">
        <v>33527.45</v>
      </c>
      <c r="S4" s="11">
        <v>33527.45</v>
      </c>
      <c r="T4" s="6">
        <f t="shared" si="0"/>
        <v>33527.45</v>
      </c>
      <c r="U4" s="6">
        <f t="shared" ref="U4:U9" si="1">ROUND(T4*70%,2)</f>
        <v>23469.22</v>
      </c>
      <c r="V4" s="6"/>
    </row>
    <row r="5" s="2" customFormat="1" ht="67.5" spans="1:22">
      <c r="A5" s="6">
        <v>3</v>
      </c>
      <c r="B5" s="6" t="s">
        <v>21</v>
      </c>
      <c r="C5" s="6" t="s">
        <v>22</v>
      </c>
      <c r="D5" s="6" t="s">
        <v>40</v>
      </c>
      <c r="E5" s="6" t="s">
        <v>41</v>
      </c>
      <c r="F5" s="8" t="s">
        <v>42</v>
      </c>
      <c r="G5" s="6" t="s">
        <v>43</v>
      </c>
      <c r="H5" s="6">
        <v>5</v>
      </c>
      <c r="I5" s="6" t="s">
        <v>44</v>
      </c>
      <c r="J5" s="9"/>
      <c r="K5" s="10" t="s">
        <v>29</v>
      </c>
      <c r="L5" s="6" t="s">
        <v>45</v>
      </c>
      <c r="M5" s="6" t="s">
        <v>46</v>
      </c>
      <c r="N5" s="6">
        <v>141210.04</v>
      </c>
      <c r="O5" s="6">
        <v>39922.56</v>
      </c>
      <c r="P5" s="6">
        <v>39922.56</v>
      </c>
      <c r="Q5" s="6">
        <v>35404.17</v>
      </c>
      <c r="R5" s="6">
        <v>9795.8</v>
      </c>
      <c r="S5" s="6">
        <v>9795.8</v>
      </c>
      <c r="T5" s="6">
        <f t="shared" si="0"/>
        <v>49718.36</v>
      </c>
      <c r="U5" s="6">
        <f t="shared" si="1"/>
        <v>34802.85</v>
      </c>
      <c r="V5" s="6"/>
    </row>
    <row r="6" s="2" customFormat="1" ht="67.5" spans="1:22">
      <c r="A6" s="6">
        <v>4</v>
      </c>
      <c r="B6" s="6" t="s">
        <v>21</v>
      </c>
      <c r="C6" s="6" t="s">
        <v>47</v>
      </c>
      <c r="D6" s="6" t="s">
        <v>48</v>
      </c>
      <c r="E6" s="6" t="s">
        <v>49</v>
      </c>
      <c r="F6" s="6" t="s">
        <v>48</v>
      </c>
      <c r="G6" s="6" t="s">
        <v>49</v>
      </c>
      <c r="H6" s="6">
        <v>4</v>
      </c>
      <c r="I6" s="6" t="s">
        <v>27</v>
      </c>
      <c r="J6" s="9" t="s">
        <v>50</v>
      </c>
      <c r="K6" s="10" t="s">
        <v>29</v>
      </c>
      <c r="L6" s="6" t="s">
        <v>51</v>
      </c>
      <c r="M6" s="6" t="s">
        <v>52</v>
      </c>
      <c r="N6" s="6">
        <v>114057</v>
      </c>
      <c r="O6" s="6">
        <v>24130.26</v>
      </c>
      <c r="P6" s="6">
        <v>24130.26</v>
      </c>
      <c r="Q6" s="6">
        <v>8293.44</v>
      </c>
      <c r="R6" s="6">
        <v>3215.92</v>
      </c>
      <c r="S6" s="6">
        <v>3215.92</v>
      </c>
      <c r="T6" s="6">
        <f t="shared" si="0"/>
        <v>27346.18</v>
      </c>
      <c r="U6" s="6">
        <f t="shared" si="1"/>
        <v>19142.33</v>
      </c>
      <c r="V6" s="6"/>
    </row>
    <row r="7" s="2" customFormat="1" ht="67.5" spans="1:22">
      <c r="A7" s="6">
        <v>5</v>
      </c>
      <c r="B7" s="6" t="s">
        <v>21</v>
      </c>
      <c r="C7" s="6" t="s">
        <v>53</v>
      </c>
      <c r="D7" s="6" t="s">
        <v>54</v>
      </c>
      <c r="E7" s="6" t="s">
        <v>33</v>
      </c>
      <c r="F7" s="6" t="s">
        <v>54</v>
      </c>
      <c r="G7" s="6" t="s">
        <v>33</v>
      </c>
      <c r="H7" s="6">
        <v>6</v>
      </c>
      <c r="I7" s="6" t="s">
        <v>27</v>
      </c>
      <c r="J7" s="9" t="s">
        <v>28</v>
      </c>
      <c r="K7" s="10" t="s">
        <v>29</v>
      </c>
      <c r="L7" s="6" t="s">
        <v>55</v>
      </c>
      <c r="M7" s="6" t="s">
        <v>56</v>
      </c>
      <c r="N7" s="6">
        <v>36767.83</v>
      </c>
      <c r="O7" s="6">
        <v>17687.81</v>
      </c>
      <c r="P7" s="6">
        <v>17687.81</v>
      </c>
      <c r="Q7" s="6">
        <v>2586.64</v>
      </c>
      <c r="R7" s="6">
        <v>435.11</v>
      </c>
      <c r="S7" s="6">
        <v>435.11</v>
      </c>
      <c r="T7" s="6">
        <f t="shared" si="0"/>
        <v>18122.92</v>
      </c>
      <c r="U7" s="6">
        <f t="shared" si="1"/>
        <v>12686.04</v>
      </c>
      <c r="V7" s="6"/>
    </row>
    <row r="8" s="2" customFormat="1" ht="67.5" spans="1:22">
      <c r="A8" s="6">
        <v>6</v>
      </c>
      <c r="B8" s="6" t="s">
        <v>21</v>
      </c>
      <c r="C8" s="6" t="s">
        <v>53</v>
      </c>
      <c r="D8" s="6" t="s">
        <v>57</v>
      </c>
      <c r="E8" s="6" t="s">
        <v>58</v>
      </c>
      <c r="F8" s="6" t="s">
        <v>57</v>
      </c>
      <c r="G8" s="6" t="s">
        <v>58</v>
      </c>
      <c r="H8" s="6">
        <v>4</v>
      </c>
      <c r="I8" s="6" t="s">
        <v>36</v>
      </c>
      <c r="J8" s="9" t="s">
        <v>28</v>
      </c>
      <c r="K8" s="10" t="s">
        <v>29</v>
      </c>
      <c r="L8" s="6" t="s">
        <v>59</v>
      </c>
      <c r="M8" s="6" t="s">
        <v>60</v>
      </c>
      <c r="N8" s="6">
        <v>96660</v>
      </c>
      <c r="O8" s="6">
        <v>37506.84</v>
      </c>
      <c r="P8" s="6">
        <v>23821.01</v>
      </c>
      <c r="Q8" s="6">
        <v>0</v>
      </c>
      <c r="R8" s="6">
        <v>0</v>
      </c>
      <c r="S8" s="6">
        <v>0</v>
      </c>
      <c r="T8" s="6">
        <f t="shared" si="0"/>
        <v>23821.01</v>
      </c>
      <c r="U8" s="6">
        <f t="shared" si="1"/>
        <v>16674.71</v>
      </c>
      <c r="V8" s="6"/>
    </row>
    <row r="9" s="2" customFormat="1" ht="67.5" spans="1:22">
      <c r="A9" s="6">
        <v>7</v>
      </c>
      <c r="B9" s="6" t="s">
        <v>21</v>
      </c>
      <c r="C9" s="6" t="s">
        <v>61</v>
      </c>
      <c r="D9" s="6" t="s">
        <v>62</v>
      </c>
      <c r="E9" s="6" t="s">
        <v>63</v>
      </c>
      <c r="F9" s="6" t="s">
        <v>64</v>
      </c>
      <c r="G9" s="6" t="s">
        <v>65</v>
      </c>
      <c r="H9" s="6">
        <v>5</v>
      </c>
      <c r="I9" s="6" t="s">
        <v>44</v>
      </c>
      <c r="J9" s="9"/>
      <c r="K9" s="10" t="s">
        <v>29</v>
      </c>
      <c r="L9" s="6" t="s">
        <v>66</v>
      </c>
      <c r="M9" s="6" t="s">
        <v>67</v>
      </c>
      <c r="N9" s="6">
        <v>82742.78</v>
      </c>
      <c r="O9" s="6">
        <v>33924.98</v>
      </c>
      <c r="P9" s="6">
        <v>33924.98</v>
      </c>
      <c r="Q9" s="6">
        <v>0</v>
      </c>
      <c r="R9" s="6">
        <v>0</v>
      </c>
      <c r="S9" s="6">
        <v>0</v>
      </c>
      <c r="T9" s="6">
        <f t="shared" si="0"/>
        <v>33924.98</v>
      </c>
      <c r="U9" s="6">
        <f t="shared" si="1"/>
        <v>23747.49</v>
      </c>
      <c r="V9" s="6"/>
    </row>
    <row r="10" s="2" customFormat="1" ht="67.5" spans="1:22">
      <c r="A10" s="6">
        <v>8</v>
      </c>
      <c r="B10" s="6" t="s">
        <v>68</v>
      </c>
      <c r="C10" s="6" t="s">
        <v>69</v>
      </c>
      <c r="D10" s="6" t="s">
        <v>70</v>
      </c>
      <c r="E10" s="6" t="s">
        <v>71</v>
      </c>
      <c r="F10" s="8" t="s">
        <v>72</v>
      </c>
      <c r="G10" s="6" t="s">
        <v>73</v>
      </c>
      <c r="H10" s="6">
        <v>4</v>
      </c>
      <c r="I10" s="6" t="s">
        <v>44</v>
      </c>
      <c r="J10" s="9"/>
      <c r="K10" s="10" t="s">
        <v>29</v>
      </c>
      <c r="L10" s="6" t="s">
        <v>55</v>
      </c>
      <c r="M10" s="6" t="s">
        <v>74</v>
      </c>
      <c r="N10" s="6">
        <v>99436.52</v>
      </c>
      <c r="O10" s="6">
        <v>48246.41</v>
      </c>
      <c r="P10" s="6">
        <v>33943.33</v>
      </c>
      <c r="Q10" s="6">
        <v>0</v>
      </c>
      <c r="R10" s="6">
        <v>0</v>
      </c>
      <c r="S10" s="6">
        <v>0</v>
      </c>
      <c r="T10" s="6">
        <f t="shared" ref="T10:T38" si="2">S10+P10</f>
        <v>33943.33</v>
      </c>
      <c r="U10" s="6">
        <f t="shared" ref="U10:U22" si="3">ROUND(T10*70%,2)</f>
        <v>23760.33</v>
      </c>
      <c r="V10" s="9"/>
    </row>
    <row r="11" s="2" customFormat="1" ht="67.5" spans="1:22">
      <c r="A11" s="6">
        <v>9</v>
      </c>
      <c r="B11" s="6" t="s">
        <v>68</v>
      </c>
      <c r="C11" s="6" t="s">
        <v>69</v>
      </c>
      <c r="D11" s="6" t="s">
        <v>75</v>
      </c>
      <c r="E11" s="6" t="s">
        <v>76</v>
      </c>
      <c r="F11" s="6" t="s">
        <v>75</v>
      </c>
      <c r="G11" s="6" t="s">
        <v>76</v>
      </c>
      <c r="H11" s="6">
        <v>6</v>
      </c>
      <c r="I11" s="6" t="s">
        <v>27</v>
      </c>
      <c r="J11" s="9" t="s">
        <v>50</v>
      </c>
      <c r="K11" s="10" t="s">
        <v>29</v>
      </c>
      <c r="L11" s="6" t="s">
        <v>77</v>
      </c>
      <c r="M11" s="6" t="s">
        <v>78</v>
      </c>
      <c r="N11" s="6">
        <v>44757.32</v>
      </c>
      <c r="O11" s="6">
        <v>24608.27</v>
      </c>
      <c r="P11" s="6">
        <v>24608.27</v>
      </c>
      <c r="Q11" s="6">
        <v>3060.32</v>
      </c>
      <c r="R11" s="6">
        <v>2460.32</v>
      </c>
      <c r="S11" s="6">
        <v>2460.32</v>
      </c>
      <c r="T11" s="6">
        <f t="shared" si="2"/>
        <v>27068.59</v>
      </c>
      <c r="U11" s="6">
        <f t="shared" si="3"/>
        <v>18948.01</v>
      </c>
      <c r="V11" s="9"/>
    </row>
    <row r="12" s="2" customFormat="1" ht="67.5" spans="1:22">
      <c r="A12" s="6">
        <v>10</v>
      </c>
      <c r="B12" s="6" t="s">
        <v>68</v>
      </c>
      <c r="C12" s="6" t="s">
        <v>69</v>
      </c>
      <c r="D12" s="6" t="s">
        <v>79</v>
      </c>
      <c r="E12" s="6" t="s">
        <v>80</v>
      </c>
      <c r="F12" s="6" t="s">
        <v>79</v>
      </c>
      <c r="G12" s="6" t="s">
        <v>80</v>
      </c>
      <c r="H12" s="6">
        <v>6</v>
      </c>
      <c r="I12" s="6" t="s">
        <v>27</v>
      </c>
      <c r="J12" s="9" t="s">
        <v>28</v>
      </c>
      <c r="K12" s="10" t="s">
        <v>29</v>
      </c>
      <c r="L12" s="6" t="s">
        <v>55</v>
      </c>
      <c r="M12" s="6" t="s">
        <v>81</v>
      </c>
      <c r="N12" s="6">
        <v>116064.22</v>
      </c>
      <c r="O12" s="6">
        <v>39237.01</v>
      </c>
      <c r="P12" s="6">
        <v>39237.01</v>
      </c>
      <c r="Q12" s="6">
        <v>9536.52</v>
      </c>
      <c r="R12" s="6">
        <v>3814.61</v>
      </c>
      <c r="S12" s="6">
        <v>3814.61</v>
      </c>
      <c r="T12" s="6">
        <f t="shared" si="2"/>
        <v>43051.62</v>
      </c>
      <c r="U12" s="6">
        <f t="shared" si="3"/>
        <v>30136.13</v>
      </c>
      <c r="V12" s="9"/>
    </row>
    <row r="13" s="2" customFormat="1" ht="67.5" spans="1:22">
      <c r="A13" s="6">
        <v>11</v>
      </c>
      <c r="B13" s="6" t="s">
        <v>68</v>
      </c>
      <c r="C13" s="6" t="s">
        <v>82</v>
      </c>
      <c r="D13" s="6" t="s">
        <v>83</v>
      </c>
      <c r="E13" s="6" t="s">
        <v>41</v>
      </c>
      <c r="F13" s="8" t="s">
        <v>84</v>
      </c>
      <c r="G13" s="6" t="s">
        <v>85</v>
      </c>
      <c r="H13" s="6">
        <v>3</v>
      </c>
      <c r="I13" s="6" t="s">
        <v>36</v>
      </c>
      <c r="J13" s="9" t="s">
        <v>50</v>
      </c>
      <c r="K13" s="10" t="s">
        <v>29</v>
      </c>
      <c r="L13" s="6" t="s">
        <v>45</v>
      </c>
      <c r="M13" s="6" t="s">
        <v>86</v>
      </c>
      <c r="N13" s="6">
        <v>102294.26</v>
      </c>
      <c r="O13" s="6">
        <v>41351.36</v>
      </c>
      <c r="P13" s="6">
        <v>29512.03</v>
      </c>
      <c r="Q13" s="6">
        <v>0</v>
      </c>
      <c r="R13" s="6">
        <v>0</v>
      </c>
      <c r="S13" s="6">
        <v>0</v>
      </c>
      <c r="T13" s="6">
        <f t="shared" si="2"/>
        <v>29512.03</v>
      </c>
      <c r="U13" s="6">
        <f t="shared" si="3"/>
        <v>20658.42</v>
      </c>
      <c r="V13" s="9"/>
    </row>
    <row r="14" s="2" customFormat="1" ht="67.5" spans="1:22">
      <c r="A14" s="6">
        <v>12</v>
      </c>
      <c r="B14" s="6" t="s">
        <v>68</v>
      </c>
      <c r="C14" s="6" t="s">
        <v>82</v>
      </c>
      <c r="D14" s="6" t="s">
        <v>87</v>
      </c>
      <c r="E14" s="6" t="s">
        <v>88</v>
      </c>
      <c r="F14" s="6" t="s">
        <v>87</v>
      </c>
      <c r="G14" s="6" t="s">
        <v>88</v>
      </c>
      <c r="H14" s="6">
        <v>7</v>
      </c>
      <c r="I14" s="6" t="s">
        <v>27</v>
      </c>
      <c r="J14" s="9" t="s">
        <v>28</v>
      </c>
      <c r="K14" s="10" t="s">
        <v>29</v>
      </c>
      <c r="L14" s="6" t="s">
        <v>77</v>
      </c>
      <c r="M14" s="6" t="s">
        <v>89</v>
      </c>
      <c r="N14" s="6">
        <v>38738.48</v>
      </c>
      <c r="O14" s="6">
        <v>13761.25</v>
      </c>
      <c r="P14" s="6">
        <v>13761.25</v>
      </c>
      <c r="Q14" s="6">
        <v>8814.87</v>
      </c>
      <c r="R14" s="6">
        <v>1614.96</v>
      </c>
      <c r="S14" s="6">
        <v>1614.96</v>
      </c>
      <c r="T14" s="6">
        <f t="shared" si="2"/>
        <v>15376.21</v>
      </c>
      <c r="U14" s="6">
        <f t="shared" si="3"/>
        <v>10763.35</v>
      </c>
      <c r="V14" s="9"/>
    </row>
    <row r="15" s="2" customFormat="1" ht="67.5" spans="1:22">
      <c r="A15" s="6">
        <v>13</v>
      </c>
      <c r="B15" s="6" t="s">
        <v>68</v>
      </c>
      <c r="C15" s="6" t="s">
        <v>90</v>
      </c>
      <c r="D15" s="6" t="s">
        <v>91</v>
      </c>
      <c r="E15" s="6" t="s">
        <v>92</v>
      </c>
      <c r="F15" s="6" t="s">
        <v>93</v>
      </c>
      <c r="G15" s="6" t="s">
        <v>94</v>
      </c>
      <c r="H15" s="6">
        <v>6</v>
      </c>
      <c r="I15" s="6" t="s">
        <v>36</v>
      </c>
      <c r="J15" s="9"/>
      <c r="K15" s="10" t="s">
        <v>29</v>
      </c>
      <c r="L15" s="6" t="s">
        <v>59</v>
      </c>
      <c r="M15" s="6" t="s">
        <v>95</v>
      </c>
      <c r="N15" s="6">
        <v>309811.61</v>
      </c>
      <c r="O15" s="6">
        <v>88937.52</v>
      </c>
      <c r="P15" s="6">
        <v>67320.65</v>
      </c>
      <c r="Q15" s="6">
        <v>4141.04</v>
      </c>
      <c r="R15" s="6">
        <v>846.72</v>
      </c>
      <c r="S15" s="6">
        <v>783.64</v>
      </c>
      <c r="T15" s="6">
        <f t="shared" si="2"/>
        <v>68104.29</v>
      </c>
      <c r="U15" s="6">
        <f t="shared" si="3"/>
        <v>47673</v>
      </c>
      <c r="V15" s="9"/>
    </row>
    <row r="16" s="2" customFormat="1" ht="67.5" spans="1:22">
      <c r="A16" s="6">
        <v>14</v>
      </c>
      <c r="B16" s="6" t="s">
        <v>96</v>
      </c>
      <c r="C16" s="6" t="s">
        <v>97</v>
      </c>
      <c r="D16" s="6" t="s">
        <v>98</v>
      </c>
      <c r="E16" s="6" t="s">
        <v>99</v>
      </c>
      <c r="F16" s="8" t="s">
        <v>100</v>
      </c>
      <c r="G16" s="6" t="s">
        <v>101</v>
      </c>
      <c r="H16" s="6">
        <v>2</v>
      </c>
      <c r="I16" s="6" t="s">
        <v>27</v>
      </c>
      <c r="J16" s="9" t="s">
        <v>50</v>
      </c>
      <c r="K16" s="10" t="s">
        <v>29</v>
      </c>
      <c r="L16" s="6" t="s">
        <v>45</v>
      </c>
      <c r="M16" s="6" t="s">
        <v>102</v>
      </c>
      <c r="N16" s="6">
        <v>28474.8</v>
      </c>
      <c r="O16" s="6">
        <v>11908.49</v>
      </c>
      <c r="P16" s="6">
        <v>11908.49</v>
      </c>
      <c r="Q16" s="6">
        <v>0</v>
      </c>
      <c r="R16" s="6">
        <v>0</v>
      </c>
      <c r="S16" s="6">
        <v>0</v>
      </c>
      <c r="T16" s="6">
        <f t="shared" si="2"/>
        <v>11908.49</v>
      </c>
      <c r="U16" s="6">
        <f t="shared" si="3"/>
        <v>8335.94</v>
      </c>
      <c r="V16" s="9"/>
    </row>
    <row r="17" s="2" customFormat="1" ht="67.5" spans="1:22">
      <c r="A17" s="6">
        <v>15</v>
      </c>
      <c r="B17" s="6" t="s">
        <v>96</v>
      </c>
      <c r="C17" s="6" t="s">
        <v>97</v>
      </c>
      <c r="D17" s="6" t="s">
        <v>103</v>
      </c>
      <c r="E17" s="6" t="s">
        <v>104</v>
      </c>
      <c r="F17" s="6" t="s">
        <v>103</v>
      </c>
      <c r="G17" s="6" t="s">
        <v>104</v>
      </c>
      <c r="H17" s="6">
        <v>2</v>
      </c>
      <c r="I17" s="6" t="s">
        <v>27</v>
      </c>
      <c r="J17" s="9" t="s">
        <v>50</v>
      </c>
      <c r="K17" s="10" t="s">
        <v>29</v>
      </c>
      <c r="L17" s="6" t="s">
        <v>30</v>
      </c>
      <c r="M17" s="6" t="s">
        <v>105</v>
      </c>
      <c r="N17" s="6">
        <v>73643.53</v>
      </c>
      <c r="O17" s="6">
        <v>21139.46</v>
      </c>
      <c r="P17" s="6">
        <v>21139.46</v>
      </c>
      <c r="Q17" s="6">
        <v>2954.56</v>
      </c>
      <c r="R17" s="6">
        <v>407.18</v>
      </c>
      <c r="S17" s="6">
        <v>407.18</v>
      </c>
      <c r="T17" s="6">
        <f t="shared" si="2"/>
        <v>21546.64</v>
      </c>
      <c r="U17" s="6">
        <f t="shared" si="3"/>
        <v>15082.65</v>
      </c>
      <c r="V17" s="9"/>
    </row>
    <row r="18" s="2" customFormat="1" ht="67.5" spans="1:22">
      <c r="A18" s="6">
        <v>16</v>
      </c>
      <c r="B18" s="6" t="s">
        <v>96</v>
      </c>
      <c r="C18" s="6" t="s">
        <v>106</v>
      </c>
      <c r="D18" s="6" t="s">
        <v>107</v>
      </c>
      <c r="E18" s="6" t="s">
        <v>108</v>
      </c>
      <c r="F18" s="8" t="s">
        <v>109</v>
      </c>
      <c r="G18" s="6" t="s">
        <v>110</v>
      </c>
      <c r="H18" s="6">
        <v>3</v>
      </c>
      <c r="I18" s="6" t="s">
        <v>27</v>
      </c>
      <c r="J18" s="9" t="s">
        <v>50</v>
      </c>
      <c r="K18" s="10" t="s">
        <v>29</v>
      </c>
      <c r="L18" s="6" t="s">
        <v>111</v>
      </c>
      <c r="M18" s="6" t="s">
        <v>112</v>
      </c>
      <c r="N18" s="6">
        <v>35925.11</v>
      </c>
      <c r="O18" s="6">
        <v>14206.69</v>
      </c>
      <c r="P18" s="6">
        <v>14206.69</v>
      </c>
      <c r="Q18" s="6">
        <v>0</v>
      </c>
      <c r="R18" s="6">
        <v>0</v>
      </c>
      <c r="S18" s="6">
        <v>0</v>
      </c>
      <c r="T18" s="6">
        <f t="shared" si="2"/>
        <v>14206.69</v>
      </c>
      <c r="U18" s="6">
        <f t="shared" si="3"/>
        <v>9944.68</v>
      </c>
      <c r="V18" s="9"/>
    </row>
    <row r="19" s="2" customFormat="1" ht="67.5" spans="1:22">
      <c r="A19" s="6">
        <v>17</v>
      </c>
      <c r="B19" s="6" t="s">
        <v>96</v>
      </c>
      <c r="C19" s="6" t="s">
        <v>113</v>
      </c>
      <c r="D19" s="6" t="s">
        <v>114</v>
      </c>
      <c r="E19" s="6" t="s">
        <v>41</v>
      </c>
      <c r="F19" s="6" t="s">
        <v>114</v>
      </c>
      <c r="G19" s="6" t="s">
        <v>41</v>
      </c>
      <c r="H19" s="6">
        <v>3</v>
      </c>
      <c r="I19" s="6" t="s">
        <v>44</v>
      </c>
      <c r="J19" s="9"/>
      <c r="K19" s="10" t="s">
        <v>29</v>
      </c>
      <c r="L19" s="6" t="s">
        <v>77</v>
      </c>
      <c r="M19" s="6" t="s">
        <v>115</v>
      </c>
      <c r="N19" s="6">
        <v>112862.74</v>
      </c>
      <c r="O19" s="6">
        <v>43287.69</v>
      </c>
      <c r="P19" s="6">
        <v>43287.69</v>
      </c>
      <c r="Q19" s="6">
        <v>0</v>
      </c>
      <c r="R19" s="6">
        <v>0</v>
      </c>
      <c r="S19" s="6">
        <v>0</v>
      </c>
      <c r="T19" s="6">
        <f t="shared" si="2"/>
        <v>43287.69</v>
      </c>
      <c r="U19" s="6">
        <f t="shared" si="3"/>
        <v>30301.38</v>
      </c>
      <c r="V19" s="9"/>
    </row>
    <row r="20" s="2" customFormat="1" ht="67.5" spans="1:22">
      <c r="A20" s="6">
        <v>18</v>
      </c>
      <c r="B20" s="6" t="s">
        <v>116</v>
      </c>
      <c r="C20" s="6" t="s">
        <v>117</v>
      </c>
      <c r="D20" s="6" t="s">
        <v>118</v>
      </c>
      <c r="E20" s="6" t="s">
        <v>119</v>
      </c>
      <c r="F20" s="6" t="s">
        <v>120</v>
      </c>
      <c r="G20" s="6" t="s">
        <v>121</v>
      </c>
      <c r="H20" s="6">
        <v>4</v>
      </c>
      <c r="I20" s="6" t="s">
        <v>36</v>
      </c>
      <c r="J20" s="9" t="s">
        <v>28</v>
      </c>
      <c r="K20" s="10" t="s">
        <v>29</v>
      </c>
      <c r="L20" s="6" t="s">
        <v>51</v>
      </c>
      <c r="M20" s="6" t="s">
        <v>122</v>
      </c>
      <c r="N20" s="6">
        <v>23068.77</v>
      </c>
      <c r="O20" s="6">
        <v>17343.39</v>
      </c>
      <c r="P20" s="6">
        <v>17343.39</v>
      </c>
      <c r="Q20" s="6">
        <v>53993.12</v>
      </c>
      <c r="R20" s="6">
        <v>12339.53</v>
      </c>
      <c r="S20" s="6">
        <v>12339.53</v>
      </c>
      <c r="T20" s="6">
        <f t="shared" si="2"/>
        <v>29682.92</v>
      </c>
      <c r="U20" s="6">
        <f t="shared" si="3"/>
        <v>20778.04</v>
      </c>
      <c r="V20" s="9"/>
    </row>
    <row r="21" s="2" customFormat="1" ht="67.5" spans="1:22">
      <c r="A21" s="6">
        <v>19</v>
      </c>
      <c r="B21" s="6" t="s">
        <v>116</v>
      </c>
      <c r="C21" s="6" t="s">
        <v>117</v>
      </c>
      <c r="D21" s="6" t="s">
        <v>123</v>
      </c>
      <c r="E21" s="6" t="s">
        <v>124</v>
      </c>
      <c r="F21" s="6" t="s">
        <v>125</v>
      </c>
      <c r="G21" s="6" t="s">
        <v>85</v>
      </c>
      <c r="H21" s="6">
        <v>4</v>
      </c>
      <c r="I21" s="6" t="s">
        <v>27</v>
      </c>
      <c r="J21" s="9" t="s">
        <v>28</v>
      </c>
      <c r="K21" s="10" t="s">
        <v>29</v>
      </c>
      <c r="L21" s="6" t="s">
        <v>45</v>
      </c>
      <c r="M21" s="6" t="s">
        <v>126</v>
      </c>
      <c r="N21" s="6">
        <v>20670.87</v>
      </c>
      <c r="O21" s="6">
        <v>10015.89</v>
      </c>
      <c r="P21" s="6">
        <v>10015.89</v>
      </c>
      <c r="Q21" s="6">
        <v>0</v>
      </c>
      <c r="R21" s="6">
        <v>0</v>
      </c>
      <c r="S21" s="6">
        <v>0</v>
      </c>
      <c r="T21" s="6">
        <f t="shared" si="2"/>
        <v>10015.89</v>
      </c>
      <c r="U21" s="6">
        <f t="shared" si="3"/>
        <v>7011.12</v>
      </c>
      <c r="V21" s="9"/>
    </row>
    <row r="22" s="2" customFormat="1" ht="67.5" spans="1:22">
      <c r="A22" s="6">
        <v>20</v>
      </c>
      <c r="B22" s="6" t="s">
        <v>116</v>
      </c>
      <c r="C22" s="6" t="s">
        <v>117</v>
      </c>
      <c r="D22" s="6" t="s">
        <v>127</v>
      </c>
      <c r="E22" s="6" t="s">
        <v>128</v>
      </c>
      <c r="F22" s="6" t="s">
        <v>127</v>
      </c>
      <c r="G22" s="6" t="s">
        <v>128</v>
      </c>
      <c r="H22" s="6">
        <v>2</v>
      </c>
      <c r="I22" s="6" t="s">
        <v>27</v>
      </c>
      <c r="J22" s="9" t="s">
        <v>28</v>
      </c>
      <c r="K22" s="10" t="s">
        <v>29</v>
      </c>
      <c r="L22" s="6" t="s">
        <v>59</v>
      </c>
      <c r="M22" s="6" t="s">
        <v>129</v>
      </c>
      <c r="N22" s="6">
        <v>37010.63</v>
      </c>
      <c r="O22" s="6">
        <v>13773.47</v>
      </c>
      <c r="P22" s="6">
        <v>13773.47</v>
      </c>
      <c r="Q22" s="6">
        <v>0</v>
      </c>
      <c r="R22" s="6">
        <v>0</v>
      </c>
      <c r="S22" s="6">
        <v>0</v>
      </c>
      <c r="T22" s="6">
        <f t="shared" si="2"/>
        <v>13773.47</v>
      </c>
      <c r="U22" s="6">
        <f t="shared" si="3"/>
        <v>9641.43</v>
      </c>
      <c r="V22" s="9"/>
    </row>
    <row r="23" s="2" customFormat="1" ht="67.5" spans="1:22">
      <c r="A23" s="6">
        <v>21</v>
      </c>
      <c r="B23" s="6" t="s">
        <v>116</v>
      </c>
      <c r="C23" s="6" t="s">
        <v>117</v>
      </c>
      <c r="D23" s="6" t="s">
        <v>130</v>
      </c>
      <c r="E23" s="6" t="s">
        <v>131</v>
      </c>
      <c r="F23" s="6" t="s">
        <v>130</v>
      </c>
      <c r="G23" s="6" t="s">
        <v>131</v>
      </c>
      <c r="H23" s="6">
        <v>3</v>
      </c>
      <c r="I23" s="6" t="s">
        <v>36</v>
      </c>
      <c r="J23" s="9" t="s">
        <v>28</v>
      </c>
      <c r="K23" s="10" t="s">
        <v>29</v>
      </c>
      <c r="L23" s="6" t="s">
        <v>132</v>
      </c>
      <c r="M23" s="6" t="s">
        <v>133</v>
      </c>
      <c r="N23" s="9">
        <v>1798.35</v>
      </c>
      <c r="O23" s="9">
        <v>523.48</v>
      </c>
      <c r="P23" s="9">
        <v>523.48</v>
      </c>
      <c r="Q23" s="6">
        <v>374237.94</v>
      </c>
      <c r="R23" s="6">
        <v>97593.69</v>
      </c>
      <c r="S23" s="6">
        <v>97593.69</v>
      </c>
      <c r="T23" s="6">
        <f t="shared" si="2"/>
        <v>98117.17</v>
      </c>
      <c r="U23" s="8">
        <v>60000</v>
      </c>
      <c r="V23" s="9"/>
    </row>
    <row r="24" s="2" customFormat="1" ht="67.5" spans="1:22">
      <c r="A24" s="6">
        <v>22</v>
      </c>
      <c r="B24" s="6" t="s">
        <v>116</v>
      </c>
      <c r="C24" s="6" t="s">
        <v>134</v>
      </c>
      <c r="D24" s="6" t="s">
        <v>135</v>
      </c>
      <c r="E24" s="6" t="s">
        <v>24</v>
      </c>
      <c r="F24" s="8" t="s">
        <v>136</v>
      </c>
      <c r="G24" s="6" t="s">
        <v>101</v>
      </c>
      <c r="H24" s="6">
        <v>2</v>
      </c>
      <c r="I24" s="6" t="s">
        <v>27</v>
      </c>
      <c r="J24" s="9" t="s">
        <v>28</v>
      </c>
      <c r="K24" s="10" t="s">
        <v>29</v>
      </c>
      <c r="L24" s="6" t="s">
        <v>59</v>
      </c>
      <c r="M24" s="6" t="s">
        <v>137</v>
      </c>
      <c r="N24" s="6">
        <v>110043.88</v>
      </c>
      <c r="O24" s="6">
        <v>38491.25</v>
      </c>
      <c r="P24" s="6">
        <v>38491.25</v>
      </c>
      <c r="Q24" s="6">
        <v>289.35</v>
      </c>
      <c r="R24" s="6">
        <v>167.31</v>
      </c>
      <c r="S24" s="6">
        <v>167.31</v>
      </c>
      <c r="T24" s="6">
        <f t="shared" si="2"/>
        <v>38658.56</v>
      </c>
      <c r="U24" s="6">
        <f t="shared" ref="U24:U38" si="4">ROUND(T24*70%,2)</f>
        <v>27060.99</v>
      </c>
      <c r="V24" s="9"/>
    </row>
    <row r="25" s="2" customFormat="1" ht="67.5" spans="1:22">
      <c r="A25" s="6">
        <v>23</v>
      </c>
      <c r="B25" s="6" t="s">
        <v>116</v>
      </c>
      <c r="C25" s="6" t="s">
        <v>134</v>
      </c>
      <c r="D25" s="6" t="s">
        <v>138</v>
      </c>
      <c r="E25" s="6" t="s">
        <v>139</v>
      </c>
      <c r="F25" s="6" t="s">
        <v>140</v>
      </c>
      <c r="G25" s="6" t="s">
        <v>141</v>
      </c>
      <c r="H25" s="6">
        <v>4</v>
      </c>
      <c r="I25" s="6" t="s">
        <v>27</v>
      </c>
      <c r="J25" s="9" t="s">
        <v>28</v>
      </c>
      <c r="K25" s="10" t="s">
        <v>29</v>
      </c>
      <c r="L25" s="6" t="s">
        <v>51</v>
      </c>
      <c r="M25" s="6" t="s">
        <v>142</v>
      </c>
      <c r="N25" s="6">
        <v>87817.48</v>
      </c>
      <c r="O25" s="6">
        <v>35069.8</v>
      </c>
      <c r="P25" s="6">
        <v>35069.8</v>
      </c>
      <c r="Q25" s="6">
        <v>0</v>
      </c>
      <c r="R25" s="6">
        <v>0</v>
      </c>
      <c r="S25" s="6">
        <v>0</v>
      </c>
      <c r="T25" s="6">
        <f t="shared" si="2"/>
        <v>35069.8</v>
      </c>
      <c r="U25" s="6">
        <f t="shared" si="4"/>
        <v>24548.86</v>
      </c>
      <c r="V25" s="9"/>
    </row>
    <row r="26" s="2" customFormat="1" ht="67.5" spans="1:22">
      <c r="A26" s="6">
        <v>24</v>
      </c>
      <c r="B26" s="6" t="s">
        <v>116</v>
      </c>
      <c r="C26" s="6" t="s">
        <v>134</v>
      </c>
      <c r="D26" s="6" t="s">
        <v>143</v>
      </c>
      <c r="E26" s="6" t="s">
        <v>144</v>
      </c>
      <c r="F26" s="6" t="s">
        <v>145</v>
      </c>
      <c r="G26" s="6" t="s">
        <v>35</v>
      </c>
      <c r="H26" s="6">
        <v>4</v>
      </c>
      <c r="I26" s="6" t="s">
        <v>27</v>
      </c>
      <c r="J26" s="9" t="s">
        <v>28</v>
      </c>
      <c r="K26" s="10" t="s">
        <v>29</v>
      </c>
      <c r="L26" s="6" t="s">
        <v>45</v>
      </c>
      <c r="M26" s="6" t="s">
        <v>146</v>
      </c>
      <c r="N26" s="6">
        <v>243218.98</v>
      </c>
      <c r="O26" s="6">
        <v>71740.57</v>
      </c>
      <c r="P26" s="6">
        <v>71740.57</v>
      </c>
      <c r="Q26" s="6">
        <v>0</v>
      </c>
      <c r="R26" s="6">
        <v>0</v>
      </c>
      <c r="S26" s="6">
        <v>0</v>
      </c>
      <c r="T26" s="6">
        <f t="shared" si="2"/>
        <v>71740.57</v>
      </c>
      <c r="U26" s="6">
        <f t="shared" si="4"/>
        <v>50218.4</v>
      </c>
      <c r="V26" s="9"/>
    </row>
    <row r="27" s="2" customFormat="1" ht="67.5" spans="1:22">
      <c r="A27" s="6">
        <v>25</v>
      </c>
      <c r="B27" s="6" t="s">
        <v>116</v>
      </c>
      <c r="C27" s="6" t="s">
        <v>147</v>
      </c>
      <c r="D27" s="6" t="s">
        <v>148</v>
      </c>
      <c r="E27" s="6" t="s">
        <v>108</v>
      </c>
      <c r="F27" s="6" t="s">
        <v>148</v>
      </c>
      <c r="G27" s="6" t="s">
        <v>108</v>
      </c>
      <c r="H27" s="6">
        <v>2</v>
      </c>
      <c r="I27" s="6" t="s">
        <v>27</v>
      </c>
      <c r="J27" s="9" t="s">
        <v>28</v>
      </c>
      <c r="K27" s="10" t="s">
        <v>29</v>
      </c>
      <c r="L27" s="6" t="s">
        <v>66</v>
      </c>
      <c r="M27" s="6" t="s">
        <v>149</v>
      </c>
      <c r="N27" s="6">
        <v>96919.06</v>
      </c>
      <c r="O27" s="6">
        <v>43717.65</v>
      </c>
      <c r="P27" s="6">
        <v>43717.65</v>
      </c>
      <c r="Q27" s="6">
        <v>0</v>
      </c>
      <c r="R27" s="6">
        <v>0</v>
      </c>
      <c r="S27" s="6">
        <v>0</v>
      </c>
      <c r="T27" s="6">
        <f t="shared" si="2"/>
        <v>43717.65</v>
      </c>
      <c r="U27" s="6">
        <f t="shared" si="4"/>
        <v>30602.36</v>
      </c>
      <c r="V27" s="9"/>
    </row>
    <row r="28" s="2" customFormat="1" ht="67.5" spans="1:22">
      <c r="A28" s="6">
        <v>26</v>
      </c>
      <c r="B28" s="6" t="s">
        <v>116</v>
      </c>
      <c r="C28" s="6" t="s">
        <v>147</v>
      </c>
      <c r="D28" s="6" t="s">
        <v>150</v>
      </c>
      <c r="E28" s="6" t="s">
        <v>151</v>
      </c>
      <c r="F28" s="8" t="s">
        <v>152</v>
      </c>
      <c r="G28" s="6" t="s">
        <v>153</v>
      </c>
      <c r="H28" s="6">
        <v>3</v>
      </c>
      <c r="I28" s="6" t="s">
        <v>27</v>
      </c>
      <c r="J28" s="9" t="s">
        <v>28</v>
      </c>
      <c r="K28" s="10" t="s">
        <v>29</v>
      </c>
      <c r="L28" s="6" t="s">
        <v>38</v>
      </c>
      <c r="M28" s="6" t="s">
        <v>154</v>
      </c>
      <c r="N28" s="6">
        <v>31305.63</v>
      </c>
      <c r="O28" s="6">
        <v>14274.65</v>
      </c>
      <c r="P28" s="6">
        <v>14274.65</v>
      </c>
      <c r="Q28" s="6">
        <v>0</v>
      </c>
      <c r="R28" s="6">
        <v>0</v>
      </c>
      <c r="S28" s="6">
        <v>0</v>
      </c>
      <c r="T28" s="6">
        <f t="shared" si="2"/>
        <v>14274.65</v>
      </c>
      <c r="U28" s="6">
        <f t="shared" si="4"/>
        <v>9992.26</v>
      </c>
      <c r="V28" s="9"/>
    </row>
    <row r="29" s="2" customFormat="1" ht="67.5" spans="1:22">
      <c r="A29" s="6">
        <v>27</v>
      </c>
      <c r="B29" s="6" t="s">
        <v>116</v>
      </c>
      <c r="C29" s="6" t="s">
        <v>155</v>
      </c>
      <c r="D29" s="6" t="s">
        <v>156</v>
      </c>
      <c r="E29" s="6" t="s">
        <v>157</v>
      </c>
      <c r="F29" s="6" t="s">
        <v>156</v>
      </c>
      <c r="G29" s="6" t="s">
        <v>157</v>
      </c>
      <c r="H29" s="6">
        <v>4</v>
      </c>
      <c r="I29" s="6" t="s">
        <v>36</v>
      </c>
      <c r="J29" s="9"/>
      <c r="K29" s="10" t="s">
        <v>29</v>
      </c>
      <c r="L29" s="6" t="s">
        <v>55</v>
      </c>
      <c r="M29" s="6" t="s">
        <v>158</v>
      </c>
      <c r="N29" s="6">
        <v>77554.98</v>
      </c>
      <c r="O29" s="6">
        <v>26146.54</v>
      </c>
      <c r="P29" s="6">
        <v>21484.7</v>
      </c>
      <c r="Q29" s="6">
        <v>17327.81</v>
      </c>
      <c r="R29" s="6">
        <v>6901.09</v>
      </c>
      <c r="S29" s="6">
        <v>6901.09</v>
      </c>
      <c r="T29" s="6">
        <f t="shared" si="2"/>
        <v>28385.79</v>
      </c>
      <c r="U29" s="6">
        <f t="shared" si="4"/>
        <v>19870.05</v>
      </c>
      <c r="V29" s="9"/>
    </row>
    <row r="30" s="2" customFormat="1" ht="67.5" spans="1:22">
      <c r="A30" s="6">
        <v>28</v>
      </c>
      <c r="B30" s="6" t="s">
        <v>116</v>
      </c>
      <c r="C30" s="6" t="s">
        <v>159</v>
      </c>
      <c r="D30" s="6" t="s">
        <v>160</v>
      </c>
      <c r="E30" s="6" t="s">
        <v>108</v>
      </c>
      <c r="F30" s="6" t="s">
        <v>160</v>
      </c>
      <c r="G30" s="6" t="s">
        <v>108</v>
      </c>
      <c r="H30" s="6">
        <v>2</v>
      </c>
      <c r="I30" s="6" t="s">
        <v>44</v>
      </c>
      <c r="J30" s="9"/>
      <c r="K30" s="10" t="s">
        <v>29</v>
      </c>
      <c r="L30" s="6" t="s">
        <v>38</v>
      </c>
      <c r="M30" s="6" t="s">
        <v>161</v>
      </c>
      <c r="N30" s="6">
        <v>112512.44</v>
      </c>
      <c r="O30" s="6">
        <v>41711.41</v>
      </c>
      <c r="P30" s="6">
        <v>41711.41</v>
      </c>
      <c r="Q30" s="6">
        <v>4405.53</v>
      </c>
      <c r="R30" s="6">
        <v>1155.38</v>
      </c>
      <c r="S30" s="6">
        <v>1155.38</v>
      </c>
      <c r="T30" s="6">
        <f t="shared" si="2"/>
        <v>42866.79</v>
      </c>
      <c r="U30" s="6">
        <f t="shared" si="4"/>
        <v>30006.75</v>
      </c>
      <c r="V30" s="9"/>
    </row>
    <row r="31" s="2" customFormat="1" ht="67.5" spans="1:22">
      <c r="A31" s="6">
        <v>29</v>
      </c>
      <c r="B31" s="6" t="s">
        <v>162</v>
      </c>
      <c r="C31" s="6" t="s">
        <v>163</v>
      </c>
      <c r="D31" s="6" t="s">
        <v>164</v>
      </c>
      <c r="E31" s="6" t="s">
        <v>165</v>
      </c>
      <c r="F31" s="6" t="s">
        <v>164</v>
      </c>
      <c r="G31" s="6" t="s">
        <v>165</v>
      </c>
      <c r="H31" s="6">
        <v>2</v>
      </c>
      <c r="I31" s="6" t="s">
        <v>36</v>
      </c>
      <c r="J31" s="9" t="s">
        <v>50</v>
      </c>
      <c r="K31" s="10" t="s">
        <v>29</v>
      </c>
      <c r="L31" s="6" t="s">
        <v>51</v>
      </c>
      <c r="M31" s="6" t="s">
        <v>166</v>
      </c>
      <c r="N31" s="6">
        <v>24231.63</v>
      </c>
      <c r="O31" s="6">
        <v>8295.32</v>
      </c>
      <c r="P31" s="6">
        <v>3318.02</v>
      </c>
      <c r="Q31" s="6">
        <v>72020</v>
      </c>
      <c r="R31" s="6">
        <v>28808</v>
      </c>
      <c r="S31" s="6">
        <v>25927.2</v>
      </c>
      <c r="T31" s="6">
        <f t="shared" si="2"/>
        <v>29245.22</v>
      </c>
      <c r="U31" s="6">
        <f t="shared" si="4"/>
        <v>20471.65</v>
      </c>
      <c r="V31" s="9"/>
    </row>
    <row r="32" s="2" customFormat="1" ht="67.5" spans="1:22">
      <c r="A32" s="6">
        <v>30</v>
      </c>
      <c r="B32" s="6" t="s">
        <v>162</v>
      </c>
      <c r="C32" s="6" t="s">
        <v>163</v>
      </c>
      <c r="D32" s="6" t="s">
        <v>167</v>
      </c>
      <c r="E32" s="6" t="s">
        <v>151</v>
      </c>
      <c r="F32" s="6" t="s">
        <v>168</v>
      </c>
      <c r="G32" s="6" t="s">
        <v>169</v>
      </c>
      <c r="H32" s="6">
        <v>4</v>
      </c>
      <c r="I32" s="6" t="s">
        <v>36</v>
      </c>
      <c r="J32" s="9" t="s">
        <v>50</v>
      </c>
      <c r="K32" s="10" t="s">
        <v>29</v>
      </c>
      <c r="L32" s="6" t="s">
        <v>38</v>
      </c>
      <c r="M32" s="6" t="s">
        <v>170</v>
      </c>
      <c r="N32" s="6">
        <v>33271.28</v>
      </c>
      <c r="O32" s="6">
        <v>12915.56</v>
      </c>
      <c r="P32" s="6">
        <v>12915.56</v>
      </c>
      <c r="Q32" s="6">
        <v>21612.72</v>
      </c>
      <c r="R32" s="6">
        <v>2483.06</v>
      </c>
      <c r="S32" s="6">
        <v>2335.74</v>
      </c>
      <c r="T32" s="6">
        <f t="shared" si="2"/>
        <v>15251.3</v>
      </c>
      <c r="U32" s="6">
        <f t="shared" si="4"/>
        <v>10675.91</v>
      </c>
      <c r="V32" s="9"/>
    </row>
    <row r="33" s="2" customFormat="1" ht="67.5" spans="1:22">
      <c r="A33" s="6">
        <v>31</v>
      </c>
      <c r="B33" s="6" t="s">
        <v>162</v>
      </c>
      <c r="C33" s="6" t="s">
        <v>171</v>
      </c>
      <c r="D33" s="6" t="s">
        <v>172</v>
      </c>
      <c r="E33" s="6" t="s">
        <v>173</v>
      </c>
      <c r="F33" s="6" t="s">
        <v>174</v>
      </c>
      <c r="G33" s="6" t="s">
        <v>175</v>
      </c>
      <c r="H33" s="6">
        <v>3</v>
      </c>
      <c r="I33" s="6" t="s">
        <v>27</v>
      </c>
      <c r="J33" s="9" t="s">
        <v>50</v>
      </c>
      <c r="K33" s="10" t="s">
        <v>29</v>
      </c>
      <c r="L33" s="6" t="s">
        <v>45</v>
      </c>
      <c r="M33" s="6" t="s">
        <v>176</v>
      </c>
      <c r="N33" s="6">
        <v>39770.08</v>
      </c>
      <c r="O33" s="6">
        <v>19632.1</v>
      </c>
      <c r="P33" s="6">
        <v>19632.1</v>
      </c>
      <c r="Q33" s="6">
        <v>0</v>
      </c>
      <c r="R33" s="6">
        <v>0</v>
      </c>
      <c r="S33" s="6">
        <v>0</v>
      </c>
      <c r="T33" s="6">
        <f t="shared" si="2"/>
        <v>19632.1</v>
      </c>
      <c r="U33" s="6">
        <f t="shared" si="4"/>
        <v>13742.47</v>
      </c>
      <c r="V33" s="9"/>
    </row>
    <row r="34" s="2" customFormat="1" ht="67.5" spans="1:22">
      <c r="A34" s="6">
        <v>32</v>
      </c>
      <c r="B34" s="6" t="s">
        <v>162</v>
      </c>
      <c r="C34" s="6" t="s">
        <v>177</v>
      </c>
      <c r="D34" s="6" t="s">
        <v>178</v>
      </c>
      <c r="E34" s="6" t="s">
        <v>173</v>
      </c>
      <c r="F34" s="6" t="s">
        <v>178</v>
      </c>
      <c r="G34" s="6" t="s">
        <v>173</v>
      </c>
      <c r="H34" s="6">
        <v>2</v>
      </c>
      <c r="I34" s="6" t="s">
        <v>44</v>
      </c>
      <c r="J34" s="9"/>
      <c r="K34" s="10" t="s">
        <v>29</v>
      </c>
      <c r="L34" s="6" t="s">
        <v>45</v>
      </c>
      <c r="M34" s="6" t="s">
        <v>179</v>
      </c>
      <c r="N34" s="6">
        <v>208921.12</v>
      </c>
      <c r="O34" s="6">
        <v>65965.38</v>
      </c>
      <c r="P34" s="6">
        <v>65965.38</v>
      </c>
      <c r="Q34" s="6">
        <v>1460.81</v>
      </c>
      <c r="R34" s="6">
        <v>494.28</v>
      </c>
      <c r="S34" s="6">
        <v>494.28</v>
      </c>
      <c r="T34" s="6">
        <f t="shared" si="2"/>
        <v>66459.66</v>
      </c>
      <c r="U34" s="6">
        <f t="shared" si="4"/>
        <v>46521.76</v>
      </c>
      <c r="V34" s="9"/>
    </row>
    <row r="35" s="2" customFormat="1" ht="67.5" spans="1:22">
      <c r="A35" s="6">
        <v>33</v>
      </c>
      <c r="B35" s="6" t="s">
        <v>162</v>
      </c>
      <c r="C35" s="6" t="s">
        <v>180</v>
      </c>
      <c r="D35" s="6" t="s">
        <v>181</v>
      </c>
      <c r="E35" s="6" t="s">
        <v>182</v>
      </c>
      <c r="F35" s="6" t="s">
        <v>183</v>
      </c>
      <c r="G35" s="6" t="s">
        <v>184</v>
      </c>
      <c r="H35" s="6">
        <v>2</v>
      </c>
      <c r="I35" s="6" t="s">
        <v>36</v>
      </c>
      <c r="J35" s="9"/>
      <c r="K35" s="10" t="s">
        <v>29</v>
      </c>
      <c r="L35" s="6" t="s">
        <v>51</v>
      </c>
      <c r="M35" s="6" t="s">
        <v>185</v>
      </c>
      <c r="N35" s="6">
        <v>67561.22</v>
      </c>
      <c r="O35" s="6">
        <v>44416.89</v>
      </c>
      <c r="P35" s="6">
        <v>44416.89</v>
      </c>
      <c r="Q35" s="6">
        <v>0</v>
      </c>
      <c r="R35" s="6">
        <v>0</v>
      </c>
      <c r="S35" s="6">
        <v>0</v>
      </c>
      <c r="T35" s="6">
        <f t="shared" si="2"/>
        <v>44416.89</v>
      </c>
      <c r="U35" s="6">
        <f t="shared" si="4"/>
        <v>31091.82</v>
      </c>
      <c r="V35" s="9"/>
    </row>
    <row r="36" s="2" customFormat="1" ht="67.5" spans="1:22">
      <c r="A36" s="6">
        <v>34</v>
      </c>
      <c r="B36" s="6" t="s">
        <v>162</v>
      </c>
      <c r="C36" s="6" t="s">
        <v>186</v>
      </c>
      <c r="D36" s="6" t="s">
        <v>187</v>
      </c>
      <c r="E36" s="6" t="s">
        <v>63</v>
      </c>
      <c r="F36" s="6" t="s">
        <v>188</v>
      </c>
      <c r="G36" s="6" t="s">
        <v>189</v>
      </c>
      <c r="H36" s="6">
        <v>2</v>
      </c>
      <c r="I36" s="6" t="s">
        <v>36</v>
      </c>
      <c r="J36" s="9"/>
      <c r="K36" s="10" t="s">
        <v>29</v>
      </c>
      <c r="L36" s="6" t="s">
        <v>51</v>
      </c>
      <c r="M36" s="6" t="s">
        <v>190</v>
      </c>
      <c r="N36" s="6">
        <v>40253.66</v>
      </c>
      <c r="O36" s="6">
        <v>22713.38</v>
      </c>
      <c r="P36" s="6">
        <v>22713.38</v>
      </c>
      <c r="Q36" s="6">
        <v>7204.95</v>
      </c>
      <c r="R36" s="6">
        <v>872.06</v>
      </c>
      <c r="S36" s="6">
        <v>872.06</v>
      </c>
      <c r="T36" s="6">
        <f t="shared" si="2"/>
        <v>23585.44</v>
      </c>
      <c r="U36" s="6">
        <f t="shared" si="4"/>
        <v>16509.81</v>
      </c>
      <c r="V36" s="9"/>
    </row>
    <row r="37" s="2" customFormat="1" ht="67.5" spans="1:22">
      <c r="A37" s="6">
        <v>35</v>
      </c>
      <c r="B37" s="6" t="s">
        <v>162</v>
      </c>
      <c r="C37" s="6" t="s">
        <v>191</v>
      </c>
      <c r="D37" s="6" t="s">
        <v>192</v>
      </c>
      <c r="E37" s="6" t="s">
        <v>33</v>
      </c>
      <c r="F37" s="6" t="s">
        <v>193</v>
      </c>
      <c r="G37" s="6" t="s">
        <v>121</v>
      </c>
      <c r="H37" s="6">
        <v>4</v>
      </c>
      <c r="I37" s="6" t="s">
        <v>36</v>
      </c>
      <c r="J37" s="9"/>
      <c r="K37" s="10" t="s">
        <v>29</v>
      </c>
      <c r="L37" s="6" t="s">
        <v>38</v>
      </c>
      <c r="M37" s="6" t="s">
        <v>194</v>
      </c>
      <c r="N37" s="6">
        <v>21177.45</v>
      </c>
      <c r="O37" s="6">
        <v>10555.16</v>
      </c>
      <c r="P37" s="6">
        <v>10555.16</v>
      </c>
      <c r="Q37" s="6">
        <v>86049.31</v>
      </c>
      <c r="R37" s="6">
        <v>34163.75</v>
      </c>
      <c r="S37" s="6">
        <v>33860.03</v>
      </c>
      <c r="T37" s="6">
        <f t="shared" si="2"/>
        <v>44415.19</v>
      </c>
      <c r="U37" s="6">
        <f t="shared" si="4"/>
        <v>31090.63</v>
      </c>
      <c r="V37" s="9"/>
    </row>
    <row r="38" s="3" customFormat="1" ht="48" customHeight="1" spans="21:21">
      <c r="U38" s="12">
        <f>SUBTOTAL(9,U3:U37)</f>
        <v>865960.84</v>
      </c>
    </row>
  </sheetData>
  <autoFilter xmlns:etc="http://www.wps.cn/officeDocument/2017/etCustomData" ref="A2:V37" etc:filterBottomFollowUsedRange="0">
    <extLst/>
  </autoFilter>
  <mergeCells count="1">
    <mergeCell ref="A1:V1"/>
  </mergeCells>
  <conditionalFormatting sqref="M2">
    <cfRule type="expression" dxfId="0" priority="1">
      <formula>AND(SUMPRODUCT(IFERROR(1*(($M$2&amp;"x")=(M2&amp;"x")),0))&gt;1,NOT(ISBLANK(M2)))</formula>
    </cfRule>
  </conditionalFormatting>
  <pageMargins left="0.275" right="0.236111111111111" top="0.786805555555556" bottom="0.826388888888889" header="0.5" footer="0.5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第一批发放35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2026-09-22T09:07:00Z</dcterms:created>
  <dcterms:modified xsi:type="dcterms:W3CDTF">2026-10-10T15:02:52Z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034C6B5BD3EB44ADAC75666224D2D4EE_11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